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B10" i="1"/>
  <c r="C10" s="1"/>
  <c r="D10"/>
  <c r="E10" s="1"/>
  <c r="B20"/>
  <c r="C20" s="1"/>
  <c r="D20"/>
  <c r="E20" s="1"/>
  <c r="B34"/>
  <c r="C34" s="1"/>
  <c r="D34"/>
  <c r="E34" s="1"/>
  <c r="B41"/>
  <c r="C41" s="1"/>
  <c r="D41"/>
  <c r="E41" s="1"/>
  <c r="B47"/>
  <c r="C47" s="1"/>
  <c r="D47"/>
  <c r="E47" s="1"/>
  <c r="D35" l="1"/>
  <c r="E35" s="1"/>
  <c r="B35"/>
  <c r="C35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<sst xmlns="http://schemas.openxmlformats.org/spreadsheetml/2006/main" count="52" uniqueCount="45">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</sst>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_ "/>
    <numFmt numFmtId="178" formatCode="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>
      <selection activeCell="D58" sqref="D58"/>
    </sheetView>
  </sheetViews>
  <sheetFormatPr defaultRowHeight="16.5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>
      <c r="A1" s="67" t="s">
        <v>20</v>
      </c>
    </row>
    <row r="2" spans="1:5" ht="21" customHeight="1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>
      <c r="A3" s="5" t="s">
        <v>7</v>
      </c>
      <c r="B3" s="6">
        <v>3515</v>
      </c>
      <c r="C3" s="7">
        <v>100.89</v>
      </c>
      <c r="D3" s="8">
        <v>1566890</v>
      </c>
      <c r="E3" s="60">
        <v>127.01</v>
      </c>
    </row>
    <row r="4" spans="1:5" ht="21" customHeight="1">
      <c r="A4" s="9" t="s">
        <v>8</v>
      </c>
      <c r="B4" s="10">
        <v>10053</v>
      </c>
      <c r="C4" s="11">
        <v>102.53</v>
      </c>
      <c r="D4" s="12">
        <v>4966197</v>
      </c>
      <c r="E4" s="61">
        <v>102.16</v>
      </c>
    </row>
    <row r="5" spans="1:5" ht="21" customHeight="1">
      <c r="A5" s="9" t="s">
        <v>9</v>
      </c>
      <c r="B5" s="10">
        <v>6778</v>
      </c>
      <c r="C5" s="11">
        <v>122.68</v>
      </c>
      <c r="D5" s="12">
        <v>3581345</v>
      </c>
      <c r="E5" s="61">
        <v>147.87</v>
      </c>
    </row>
    <row r="6" spans="1:5" ht="21" customHeight="1">
      <c r="A6" s="9" t="s">
        <v>10</v>
      </c>
      <c r="B6" s="10">
        <v>10290</v>
      </c>
      <c r="C6" s="11">
        <v>101.46</v>
      </c>
      <c r="D6" s="12">
        <v>3624563</v>
      </c>
      <c r="E6" s="61">
        <v>109.64</v>
      </c>
    </row>
    <row r="7" spans="1:5" ht="21" customHeight="1">
      <c r="A7" s="9" t="s">
        <v>23</v>
      </c>
      <c r="B7" s="10">
        <v>1529</v>
      </c>
      <c r="C7" s="11">
        <v>109.84</v>
      </c>
      <c r="D7" s="12">
        <v>433489</v>
      </c>
      <c r="E7" s="61">
        <v>101.47</v>
      </c>
    </row>
    <row r="8" spans="1:5" ht="21" customHeight="1">
      <c r="A8" s="9" t="s">
        <v>24</v>
      </c>
      <c r="B8" s="10">
        <v>1879</v>
      </c>
      <c r="C8" s="11">
        <v>105.03</v>
      </c>
      <c r="D8" s="12">
        <v>815605</v>
      </c>
      <c r="E8" s="61">
        <v>111.89</v>
      </c>
    </row>
    <row r="9" spans="1:5" ht="21" customHeight="1">
      <c r="A9" s="13" t="s">
        <v>11</v>
      </c>
      <c r="B9" s="14">
        <v>3154</v>
      </c>
      <c r="C9" s="15">
        <v>110.51</v>
      </c>
      <c r="D9" s="16">
        <v>1097736</v>
      </c>
      <c r="E9" s="62">
        <v>165.37</v>
      </c>
    </row>
    <row r="10" spans="1:5" ht="21" customHeight="1">
      <c r="A10" s="68" t="s">
        <v>2</v>
      </c>
      <c r="B10" s="17">
        <f>IF(SUM(B3:B9)=0,"",SUM(B3:B9))</f>
        <v>37198</v>
      </c>
      <c r="C10" s="18">
        <f>IF(B10="","",B10/34991*100)</f>
        <v>106.30733617215856</v>
      </c>
      <c r="D10" s="19">
        <f>IF(SUM(D3:D9)=0,"",SUM(D3:D9))</f>
        <v>16085825</v>
      </c>
      <c r="E10" s="63">
        <f>IF(D10="","",D10/13642557*100)</f>
        <v>117.90916468225127</v>
      </c>
    </row>
    <row r="11" spans="1:5" ht="21" customHeight="1">
      <c r="A11" s="5" t="s">
        <v>25</v>
      </c>
      <c r="B11" s="6">
        <v>2556</v>
      </c>
      <c r="C11" s="7">
        <v>105.14</v>
      </c>
      <c r="D11" s="8">
        <v>1373753</v>
      </c>
      <c r="E11" s="60">
        <v>144.22</v>
      </c>
    </row>
    <row r="12" spans="1:5" ht="21" customHeight="1">
      <c r="A12" s="9" t="s">
        <v>26</v>
      </c>
      <c r="B12" s="10">
        <v>11348</v>
      </c>
      <c r="C12" s="11">
        <v>104.33</v>
      </c>
      <c r="D12" s="12">
        <v>5140390</v>
      </c>
      <c r="E12" s="61">
        <v>109.76</v>
      </c>
    </row>
    <row r="13" spans="1:5" ht="21" customHeight="1">
      <c r="A13" s="9" t="s">
        <v>27</v>
      </c>
      <c r="B13" s="10">
        <v>3536</v>
      </c>
      <c r="C13" s="11">
        <v>108.53</v>
      </c>
      <c r="D13" s="12">
        <v>1756770</v>
      </c>
      <c r="E13" s="61">
        <v>163.58000000000001</v>
      </c>
    </row>
    <row r="14" spans="1:5" ht="21" customHeight="1">
      <c r="A14" s="9" t="s">
        <v>28</v>
      </c>
      <c r="B14" s="10">
        <v>1794</v>
      </c>
      <c r="C14" s="11">
        <v>109.66</v>
      </c>
      <c r="D14" s="12">
        <v>903762</v>
      </c>
      <c r="E14" s="61">
        <v>134.93</v>
      </c>
    </row>
    <row r="15" spans="1:5" ht="21" customHeight="1">
      <c r="A15" s="9" t="s">
        <v>29</v>
      </c>
      <c r="B15" s="10">
        <v>6314</v>
      </c>
      <c r="C15" s="11">
        <v>115.09</v>
      </c>
      <c r="D15" s="12">
        <v>4905621</v>
      </c>
      <c r="E15" s="61">
        <v>161.91999999999999</v>
      </c>
    </row>
    <row r="16" spans="1:5" ht="21" customHeight="1">
      <c r="A16" s="9" t="s">
        <v>12</v>
      </c>
      <c r="B16" s="10">
        <v>1089</v>
      </c>
      <c r="C16" s="11">
        <v>107.4</v>
      </c>
      <c r="D16" s="12">
        <v>413146</v>
      </c>
      <c r="E16" s="61">
        <v>114.57</v>
      </c>
    </row>
    <row r="17" spans="1:5" ht="21" customHeight="1">
      <c r="A17" s="9" t="s">
        <v>13</v>
      </c>
      <c r="B17" s="10">
        <v>5008</v>
      </c>
      <c r="C17" s="11">
        <v>107.63</v>
      </c>
      <c r="D17" s="12">
        <v>2054415</v>
      </c>
      <c r="E17" s="61">
        <v>132.72</v>
      </c>
    </row>
    <row r="18" spans="1:5" ht="21" customHeight="1">
      <c r="A18" s="9" t="s">
        <v>14</v>
      </c>
      <c r="B18" s="10">
        <v>1563</v>
      </c>
      <c r="C18" s="11">
        <v>98.55</v>
      </c>
      <c r="D18" s="12">
        <v>567319</v>
      </c>
      <c r="E18" s="61">
        <v>82.76</v>
      </c>
    </row>
    <row r="19" spans="1:5" ht="21" customHeight="1">
      <c r="A19" s="20" t="s">
        <v>30</v>
      </c>
      <c r="B19" s="21">
        <v>763</v>
      </c>
      <c r="C19" s="22">
        <v>97.57</v>
      </c>
      <c r="D19" s="23">
        <v>309746</v>
      </c>
      <c r="E19" s="64">
        <v>113.26</v>
      </c>
    </row>
    <row r="20" spans="1:5" ht="21" customHeight="1">
      <c r="A20" s="68" t="s">
        <v>3</v>
      </c>
      <c r="B20" s="17">
        <f>IF(SUM(B11:B19)=0,"",SUM(B11:B19))</f>
        <v>33971</v>
      </c>
      <c r="C20" s="18">
        <f>IF(B20="","",B20/31723*100)</f>
        <v>107.08634114049742</v>
      </c>
      <c r="D20" s="19">
        <f>IF(SUM(D11:D19)=0,"",SUM(D11:D19))</f>
        <v>17424922</v>
      </c>
      <c r="E20" s="63">
        <f>IF(D20="","",D20/13276842*100)</f>
        <v>131.24297178500731</v>
      </c>
    </row>
    <row r="21" spans="1:5" ht="21" customHeight="1">
      <c r="A21" s="5" t="s">
        <v>31</v>
      </c>
      <c r="B21" s="6">
        <v>2113</v>
      </c>
      <c r="C21" s="7">
        <v>99.62</v>
      </c>
      <c r="D21" s="8">
        <v>678901</v>
      </c>
      <c r="E21" s="60">
        <v>99.55</v>
      </c>
    </row>
    <row r="22" spans="1:5" ht="21" customHeight="1">
      <c r="A22" s="9" t="s">
        <v>32</v>
      </c>
      <c r="B22" s="10">
        <v>485</v>
      </c>
      <c r="C22" s="11">
        <v>84.06</v>
      </c>
      <c r="D22" s="12">
        <v>118433</v>
      </c>
      <c r="E22" s="61">
        <v>80.86</v>
      </c>
    </row>
    <row r="23" spans="1:5" ht="21" customHeight="1">
      <c r="A23" s="9" t="s">
        <v>15</v>
      </c>
      <c r="B23" s="10">
        <v>18525</v>
      </c>
      <c r="C23" s="11">
        <v>114.93</v>
      </c>
      <c r="D23" s="12">
        <v>5259777</v>
      </c>
      <c r="E23" s="61">
        <v>102.3</v>
      </c>
    </row>
    <row r="24" spans="1:5" ht="21" customHeight="1">
      <c r="A24" s="9" t="s">
        <v>33</v>
      </c>
      <c r="B24" s="10">
        <v>5971</v>
      </c>
      <c r="C24" s="11">
        <v>96.21</v>
      </c>
      <c r="D24" s="12">
        <v>1894842</v>
      </c>
      <c r="E24" s="61">
        <v>92.42</v>
      </c>
    </row>
    <row r="25" spans="1:5" ht="21" customHeight="1">
      <c r="A25" s="9" t="s">
        <v>34</v>
      </c>
      <c r="B25" s="10">
        <v>9615</v>
      </c>
      <c r="C25" s="11">
        <v>105.27</v>
      </c>
      <c r="D25" s="12">
        <v>3575492</v>
      </c>
      <c r="E25" s="61">
        <v>128.5</v>
      </c>
    </row>
    <row r="26" spans="1:5" ht="21" customHeight="1">
      <c r="A26" s="9" t="s">
        <v>35</v>
      </c>
      <c r="B26" s="10">
        <v>5773</v>
      </c>
      <c r="C26" s="11">
        <v>98.05</v>
      </c>
      <c r="D26" s="12">
        <v>1719230</v>
      </c>
      <c r="E26" s="61">
        <v>97.5</v>
      </c>
    </row>
    <row r="27" spans="1:5" ht="21" customHeight="1">
      <c r="A27" s="9" t="s">
        <v>36</v>
      </c>
      <c r="B27" s="10">
        <v>19185</v>
      </c>
      <c r="C27" s="11">
        <v>102.06</v>
      </c>
      <c r="D27" s="12">
        <v>5730935</v>
      </c>
      <c r="E27" s="61">
        <v>122.66</v>
      </c>
    </row>
    <row r="28" spans="1:5" ht="21" customHeight="1">
      <c r="A28" s="9" t="s">
        <v>16</v>
      </c>
      <c r="B28" s="10">
        <v>18856</v>
      </c>
      <c r="C28" s="11">
        <v>99.43</v>
      </c>
      <c r="D28" s="12">
        <v>5450502</v>
      </c>
      <c r="E28" s="61">
        <v>97.13</v>
      </c>
    </row>
    <row r="29" spans="1:5" ht="21" customHeight="1">
      <c r="A29" s="9" t="s">
        <v>17</v>
      </c>
      <c r="B29" s="10">
        <v>18002</v>
      </c>
      <c r="C29" s="11">
        <v>111.16</v>
      </c>
      <c r="D29" s="12">
        <v>6635466</v>
      </c>
      <c r="E29" s="61">
        <v>84.81</v>
      </c>
    </row>
    <row r="30" spans="1:5" ht="21" customHeight="1">
      <c r="A30" s="9" t="s">
        <v>37</v>
      </c>
      <c r="B30" s="10">
        <v>7189</v>
      </c>
      <c r="C30" s="11">
        <v>114.06</v>
      </c>
      <c r="D30" s="12">
        <v>1982718</v>
      </c>
      <c r="E30" s="61">
        <v>126.82</v>
      </c>
    </row>
    <row r="31" spans="1:5" ht="21" customHeight="1">
      <c r="A31" s="9" t="s">
        <v>38</v>
      </c>
      <c r="B31" s="10">
        <v>6867</v>
      </c>
      <c r="C31" s="11">
        <v>126.6</v>
      </c>
      <c r="D31" s="12">
        <v>2153651</v>
      </c>
      <c r="E31" s="61">
        <v>124.86</v>
      </c>
    </row>
    <row r="32" spans="1:5" ht="21" customHeight="1">
      <c r="A32" s="9" t="s">
        <v>18</v>
      </c>
      <c r="B32" s="10">
        <v>55613</v>
      </c>
      <c r="C32" s="11">
        <v>140.61000000000001</v>
      </c>
      <c r="D32" s="12">
        <v>22848966</v>
      </c>
      <c r="E32" s="61">
        <v>160.51</v>
      </c>
    </row>
    <row r="33" spans="1:5" ht="21" customHeight="1">
      <c r="A33" s="13" t="s">
        <v>19</v>
      </c>
      <c r="B33" s="14">
        <v>10178</v>
      </c>
      <c r="C33" s="15">
        <v>149.24</v>
      </c>
      <c r="D33" s="16">
        <v>2641220</v>
      </c>
      <c r="E33" s="62">
        <v>151.49</v>
      </c>
    </row>
    <row r="34" spans="1:5" ht="21" customHeight="1">
      <c r="A34" s="68" t="s">
        <v>4</v>
      </c>
      <c r="B34" s="17">
        <f>IF(SUM(B21:B33)=0,"",SUM(B21:B33))</f>
        <v>178372</v>
      </c>
      <c r="C34" s="18">
        <f>IF(B34="","",B34/152099*100)</f>
        <v>117.27361784101144</v>
      </c>
      <c r="D34" s="19">
        <f>IF(SUM(D21:D33)=0,"",SUM(D21:D33))</f>
        <v>60690133</v>
      </c>
      <c r="E34" s="63">
        <f>IF(D34="","",D34/49941026*100)</f>
        <v>121.52360065650234</v>
      </c>
    </row>
    <row r="35" spans="1:5" ht="21" customHeight="1">
      <c r="A35" s="24" t="s">
        <v>5</v>
      </c>
      <c r="B35" s="17">
        <f xml:space="preserve"> IF(SUM(B34,B20,B10)+0=0,"",SUM(B34,B20,B10)+0)</f>
        <v>249541</v>
      </c>
      <c r="C35" s="25">
        <f>IF(B35&lt;&gt; "",IF(B36 &lt;&gt;"",B35/B36*100,""),"")</f>
        <v>114.04304131838603</v>
      </c>
      <c r="D35" s="19">
        <f xml:space="preserve"> IF(SUM(D34,D20,D10)+0=0,"",SUM(D34,D20,D10)+0)</f>
        <v>94200880</v>
      </c>
      <c r="E35" s="65">
        <f>IF(D35&lt;&gt; "",IF(D36 &lt;&gt;"",D35/D36*100,""),"")</f>
        <v>122.56096684346984</v>
      </c>
    </row>
    <row r="36" spans="1:5" ht="20.25" customHeight="1" thickBot="1">
      <c r="A36" s="26" t="s">
        <v>6</v>
      </c>
      <c r="B36" s="27">
        <v>218813</v>
      </c>
      <c r="C36" s="28">
        <v>92.31</v>
      </c>
      <c r="D36" s="29">
        <v>76860425</v>
      </c>
      <c r="E36" s="54">
        <v>111.01</v>
      </c>
    </row>
    <row r="37" spans="1:5" s="70" customFormat="1" ht="21" customHeight="1" thickBot="1">
      <c r="A37" s="69" t="s">
        <v>39</v>
      </c>
      <c r="B37" s="46"/>
      <c r="C37" s="47"/>
      <c r="D37" s="48"/>
      <c r="E37" s="55"/>
    </row>
    <row r="38" spans="1:5" s="70" customFormat="1" ht="21" customHeight="1">
      <c r="A38" s="30" t="s">
        <v>40</v>
      </c>
      <c r="B38" s="31">
        <v>2761</v>
      </c>
      <c r="C38" s="32">
        <v>109.22</v>
      </c>
      <c r="D38" s="33">
        <v>830437</v>
      </c>
      <c r="E38" s="56">
        <v>127.26</v>
      </c>
    </row>
    <row r="39" spans="1:5" s="70" customFormat="1" ht="21" customHeight="1">
      <c r="A39" s="34" t="s">
        <v>41</v>
      </c>
      <c r="B39" s="35">
        <v>4203</v>
      </c>
      <c r="C39" s="36">
        <v>87.95</v>
      </c>
      <c r="D39" s="37">
        <v>1328539</v>
      </c>
      <c r="E39" s="57">
        <v>107.77</v>
      </c>
    </row>
    <row r="40" spans="1:5" s="70" customFormat="1" ht="21" customHeight="1">
      <c r="A40" s="34" t="s">
        <v>42</v>
      </c>
      <c r="B40" s="35">
        <v>14667</v>
      </c>
      <c r="C40" s="36">
        <v>113.39</v>
      </c>
      <c r="D40" s="37">
        <v>4449563</v>
      </c>
      <c r="E40" s="57">
        <v>134.6</v>
      </c>
    </row>
    <row r="41" spans="1:5" s="70" customFormat="1" ht="21" customHeight="1">
      <c r="A41" s="24" t="s">
        <v>5</v>
      </c>
      <c r="B41" s="17">
        <f>IF(SUM(B38:B40)=0,"",SUM(B38:B40))</f>
        <v>21631</v>
      </c>
      <c r="C41" s="39">
        <f>IF(B41&lt;&gt; "",IF(B42 &lt;&gt;"",B41/B42*100,""),"")</f>
        <v>106.86197016105127</v>
      </c>
      <c r="D41" s="19">
        <f>IF(SUM(D38:D40)=0,"",SUM(D38:D40))</f>
        <v>6608539</v>
      </c>
      <c r="E41" s="58">
        <f>IF(D41&lt;&gt; "",IF(D42 &lt;&gt;"",D41/D42*100,""),"")</f>
        <v>127.30640236561004</v>
      </c>
    </row>
    <row r="42" spans="1:5" s="70" customFormat="1" ht="21" customHeight="1" thickBot="1">
      <c r="A42" s="41" t="s">
        <v>6</v>
      </c>
      <c r="B42" s="42">
        <v>20242</v>
      </c>
      <c r="C42" s="43">
        <v>99.62</v>
      </c>
      <c r="D42" s="44">
        <v>5191050</v>
      </c>
      <c r="E42" s="59">
        <v>107.52</v>
      </c>
    </row>
    <row r="43" spans="1:5" s="70" customFormat="1" ht="21" customHeight="1" thickBot="1">
      <c r="A43" s="69" t="s">
        <v>43</v>
      </c>
      <c r="B43" s="46"/>
      <c r="C43" s="47"/>
      <c r="D43" s="48"/>
      <c r="E43" s="55"/>
    </row>
    <row r="44" spans="1:5" s="70" customFormat="1" ht="21" customHeight="1">
      <c r="A44" s="49" t="s">
        <v>44</v>
      </c>
      <c r="B44" s="50">
        <v>1</v>
      </c>
      <c r="C44" s="51"/>
      <c r="D44" s="52">
        <v>298</v>
      </c>
      <c r="E44" s="53"/>
    </row>
    <row r="45" spans="1:5" s="70" customFormat="1" ht="21" customHeight="1">
      <c r="A45" s="34" t="s">
        <v>41</v>
      </c>
      <c r="B45" s="35"/>
      <c r="C45" s="36"/>
      <c r="D45" s="37"/>
      <c r="E45" s="38"/>
    </row>
    <row r="46" spans="1:5" s="70" customFormat="1" ht="21" customHeight="1">
      <c r="A46" s="34" t="s">
        <v>42</v>
      </c>
      <c r="B46" s="35"/>
      <c r="C46" s="36"/>
      <c r="D46" s="37"/>
      <c r="E46" s="38"/>
    </row>
    <row r="47" spans="1:5" s="70" customFormat="1" ht="21" customHeight="1">
      <c r="A47" s="24" t="s">
        <v>5</v>
      </c>
      <c r="B47" s="17">
        <f>IF(SUM(B44:B46)=0,"",SUM(B44:B46))</f>
        <v>1</v>
      </c>
      <c r="C47" s="39" t="str">
        <f>IF(B47&lt;&gt; "",IF(B48 &lt;&gt;"",B47/B48*100,""),"")</f>
        <v/>
      </c>
      <c r="D47" s="19">
        <f>IF(SUM(D44:D46)=0,"",SUM(D44:D46))</f>
        <v>298</v>
      </c>
      <c r="E47" s="40" t="str">
        <f>IF(D47&lt;&gt; "",IF(D48 &lt;&gt;"",D47/D48*100,""),"")</f>
        <v/>
      </c>
    </row>
    <row r="48" spans="1:5" s="70" customFormat="1" ht="21" customHeight="1" thickBot="1">
      <c r="A48" s="41" t="s">
        <v>6</v>
      </c>
      <c r="B48" s="42"/>
      <c r="C48" s="43"/>
      <c r="D48" s="44"/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2018年01月&amp;R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baba</cp:lastModifiedBy>
  <cp:lastPrinted>2018-02-20T00:51:50Z</cp:lastPrinted>
  <dcterms:created xsi:type="dcterms:W3CDTF">2010-01-21T06:45:20Z</dcterms:created>
  <dcterms:modified xsi:type="dcterms:W3CDTF">2018-02-20T00:54:40Z</dcterms:modified>
</cp:coreProperties>
</file>