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C20" i="1" s="1"/>
  <c r="D20" i="1"/>
  <c r="E20" i="1" s="1"/>
  <c r="B34" i="1"/>
  <c r="C34" i="1" s="1"/>
  <c r="D34" i="1"/>
  <c r="E34" i="1" s="1"/>
  <c r="B41" i="1"/>
  <c r="C41" i="1" s="1"/>
  <c r="D41" i="1"/>
  <c r="E41" i="1" s="1"/>
  <c r="B47" i="1"/>
  <c r="C47" i="1" s="1"/>
  <c r="D47" i="1"/>
  <c r="E47" i="1" s="1"/>
  <c r="B35" i="1" l="1"/>
  <c r="C35" i="1" s="1"/>
  <c r="D35" i="1"/>
  <c r="E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<sst xmlns="http://schemas.openxmlformats.org/spreadsheetml/2006/main" count="52" uniqueCount="45">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</sst>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/>
  </sheetViews>
  <sheetFormatPr defaultRowHeight="16.5" x14ac:dyDescent="0.3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 x14ac:dyDescent="0.35">
      <c r="A1" s="67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2433</v>
      </c>
      <c r="C3" s="7">
        <v>61.02</v>
      </c>
      <c r="D3" s="8">
        <v>706694</v>
      </c>
      <c r="E3" s="60">
        <v>53.27</v>
      </c>
    </row>
    <row r="4" spans="1:5" ht="21" customHeight="1" x14ac:dyDescent="0.3">
      <c r="A4" s="9" t="s">
        <v>8</v>
      </c>
      <c r="B4" s="10">
        <v>7069</v>
      </c>
      <c r="C4" s="11">
        <v>64.33</v>
      </c>
      <c r="D4" s="12">
        <v>2594439</v>
      </c>
      <c r="E4" s="61">
        <v>43.98</v>
      </c>
    </row>
    <row r="5" spans="1:5" ht="21" customHeight="1" x14ac:dyDescent="0.3">
      <c r="A5" s="9" t="s">
        <v>9</v>
      </c>
      <c r="B5" s="10">
        <v>3986</v>
      </c>
      <c r="C5" s="11">
        <v>62.41</v>
      </c>
      <c r="D5" s="12">
        <v>1078531</v>
      </c>
      <c r="E5" s="61">
        <v>38.07</v>
      </c>
    </row>
    <row r="6" spans="1:5" ht="21" customHeight="1" x14ac:dyDescent="0.3">
      <c r="A6" s="9" t="s">
        <v>10</v>
      </c>
      <c r="B6" s="10">
        <v>8540</v>
      </c>
      <c r="C6" s="11">
        <v>79.17</v>
      </c>
      <c r="D6" s="12">
        <v>2447262</v>
      </c>
      <c r="E6" s="61">
        <v>58.82</v>
      </c>
    </row>
    <row r="7" spans="1:5" ht="21" customHeight="1" x14ac:dyDescent="0.3">
      <c r="A7" s="9" t="s">
        <v>23</v>
      </c>
      <c r="B7" s="10">
        <v>912</v>
      </c>
      <c r="C7" s="11">
        <v>55.92</v>
      </c>
      <c r="D7" s="12">
        <v>170066</v>
      </c>
      <c r="E7" s="61">
        <v>45.68</v>
      </c>
    </row>
    <row r="8" spans="1:5" ht="21" customHeight="1" x14ac:dyDescent="0.3">
      <c r="A8" s="9" t="s">
        <v>24</v>
      </c>
      <c r="B8" s="10">
        <v>1069</v>
      </c>
      <c r="C8" s="11">
        <v>46.48</v>
      </c>
      <c r="D8" s="12">
        <v>200895</v>
      </c>
      <c r="E8" s="61">
        <v>25.07</v>
      </c>
    </row>
    <row r="9" spans="1:5" ht="21" customHeight="1" x14ac:dyDescent="0.3">
      <c r="A9" s="13" t="s">
        <v>11</v>
      </c>
      <c r="B9" s="14">
        <v>1675</v>
      </c>
      <c r="C9" s="15">
        <v>51.35</v>
      </c>
      <c r="D9" s="16">
        <v>371133</v>
      </c>
      <c r="E9" s="62">
        <v>39</v>
      </c>
    </row>
    <row r="10" spans="1:5" ht="21" customHeight="1" x14ac:dyDescent="0.3">
      <c r="A10" s="68" t="s">
        <v>2</v>
      </c>
      <c r="B10" s="17">
        <f>IF(SUM(B3:B9)=0,"",SUM(B3:B9))</f>
        <v>25684</v>
      </c>
      <c r="C10" s="18">
        <f>IF(B10="","",B10/39342*100)</f>
        <v>65.283920492094964</v>
      </c>
      <c r="D10" s="19">
        <f>IF(SUM(D3:D9)=0,"",SUM(D3:D9))</f>
        <v>7569020</v>
      </c>
      <c r="E10" s="63">
        <f>IF(D10="","",D10/16345656*100)</f>
        <v>46.306003258602772</v>
      </c>
    </row>
    <row r="11" spans="1:5" ht="21" customHeight="1" x14ac:dyDescent="0.3">
      <c r="A11" s="5" t="s">
        <v>25</v>
      </c>
      <c r="B11" s="6">
        <v>1504</v>
      </c>
      <c r="C11" s="7">
        <v>52.77</v>
      </c>
      <c r="D11" s="8">
        <v>678134</v>
      </c>
      <c r="E11" s="60">
        <v>52.84</v>
      </c>
    </row>
    <row r="12" spans="1:5" ht="21" customHeight="1" x14ac:dyDescent="0.3">
      <c r="A12" s="9" t="s">
        <v>26</v>
      </c>
      <c r="B12" s="10">
        <v>7369</v>
      </c>
      <c r="C12" s="11">
        <v>63.25</v>
      </c>
      <c r="D12" s="12">
        <v>2471357</v>
      </c>
      <c r="E12" s="61">
        <v>48.65</v>
      </c>
    </row>
    <row r="13" spans="1:5" ht="21" customHeight="1" x14ac:dyDescent="0.3">
      <c r="A13" s="9" t="s">
        <v>27</v>
      </c>
      <c r="B13" s="10">
        <v>2052</v>
      </c>
      <c r="C13" s="11">
        <v>58.71</v>
      </c>
      <c r="D13" s="12">
        <v>591241</v>
      </c>
      <c r="E13" s="61">
        <v>35.729999999999997</v>
      </c>
    </row>
    <row r="14" spans="1:5" ht="21" customHeight="1" x14ac:dyDescent="0.3">
      <c r="A14" s="9" t="s">
        <v>28</v>
      </c>
      <c r="B14" s="10">
        <v>1054</v>
      </c>
      <c r="C14" s="11">
        <v>55.33</v>
      </c>
      <c r="D14" s="12">
        <v>399412</v>
      </c>
      <c r="E14" s="61">
        <v>47.69</v>
      </c>
    </row>
    <row r="15" spans="1:5" ht="21" customHeight="1" x14ac:dyDescent="0.3">
      <c r="A15" s="9" t="s">
        <v>29</v>
      </c>
      <c r="B15" s="10">
        <v>4384</v>
      </c>
      <c r="C15" s="11">
        <v>71.599999999999994</v>
      </c>
      <c r="D15" s="12">
        <v>1695919</v>
      </c>
      <c r="E15" s="61">
        <v>51.15</v>
      </c>
    </row>
    <row r="16" spans="1:5" ht="21" customHeight="1" x14ac:dyDescent="0.3">
      <c r="A16" s="9" t="s">
        <v>12</v>
      </c>
      <c r="B16" s="10">
        <v>585</v>
      </c>
      <c r="C16" s="11">
        <v>68.989999999999995</v>
      </c>
      <c r="D16" s="12">
        <v>181333</v>
      </c>
      <c r="E16" s="61">
        <v>58.53</v>
      </c>
    </row>
    <row r="17" spans="1:5" ht="21" customHeight="1" x14ac:dyDescent="0.3">
      <c r="A17" s="9" t="s">
        <v>13</v>
      </c>
      <c r="B17" s="10">
        <v>3183</v>
      </c>
      <c r="C17" s="11">
        <v>58.72</v>
      </c>
      <c r="D17" s="12">
        <v>863328</v>
      </c>
      <c r="E17" s="61">
        <v>45.04</v>
      </c>
    </row>
    <row r="18" spans="1:5" ht="21" customHeight="1" x14ac:dyDescent="0.3">
      <c r="A18" s="9" t="s">
        <v>14</v>
      </c>
      <c r="B18" s="10">
        <v>1120</v>
      </c>
      <c r="C18" s="11">
        <v>69.180000000000007</v>
      </c>
      <c r="D18" s="12">
        <v>410750</v>
      </c>
      <c r="E18" s="61">
        <v>65.040000000000006</v>
      </c>
    </row>
    <row r="19" spans="1:5" ht="21" customHeight="1" x14ac:dyDescent="0.3">
      <c r="A19" s="20" t="s">
        <v>30</v>
      </c>
      <c r="B19" s="21">
        <v>479</v>
      </c>
      <c r="C19" s="22">
        <v>52.93</v>
      </c>
      <c r="D19" s="23">
        <v>202159</v>
      </c>
      <c r="E19" s="64">
        <v>42.58</v>
      </c>
    </row>
    <row r="20" spans="1:5" ht="21" customHeight="1" x14ac:dyDescent="0.3">
      <c r="A20" s="68" t="s">
        <v>3</v>
      </c>
      <c r="B20" s="17">
        <f>IF(SUM(B11:B19)=0,"",SUM(B11:B19))</f>
        <v>21730</v>
      </c>
      <c r="C20" s="18">
        <f>IF(B20="","",B20/34816*100)</f>
        <v>62.413832720588239</v>
      </c>
      <c r="D20" s="19">
        <f>IF(SUM(D11:D19)=0,"",SUM(D11:D19))</f>
        <v>7493633</v>
      </c>
      <c r="E20" s="63">
        <f>IF(D20="","",D20/15503481*100)</f>
        <v>48.335164212475895</v>
      </c>
    </row>
    <row r="21" spans="1:5" ht="21" customHeight="1" x14ac:dyDescent="0.3">
      <c r="A21" s="5" t="s">
        <v>31</v>
      </c>
      <c r="B21" s="6">
        <v>1474</v>
      </c>
      <c r="C21" s="7">
        <v>59.36</v>
      </c>
      <c r="D21" s="8">
        <v>300277</v>
      </c>
      <c r="E21" s="60">
        <v>45.6</v>
      </c>
    </row>
    <row r="22" spans="1:5" ht="21" customHeight="1" x14ac:dyDescent="0.3">
      <c r="A22" s="9" t="s">
        <v>32</v>
      </c>
      <c r="B22" s="10">
        <v>165</v>
      </c>
      <c r="C22" s="11">
        <v>28.25</v>
      </c>
      <c r="D22" s="12">
        <v>20176</v>
      </c>
      <c r="E22" s="61">
        <v>10.85</v>
      </c>
    </row>
    <row r="23" spans="1:5" ht="21" customHeight="1" x14ac:dyDescent="0.3">
      <c r="A23" s="9" t="s">
        <v>15</v>
      </c>
      <c r="B23" s="10">
        <v>13682</v>
      </c>
      <c r="C23" s="11">
        <v>86.09</v>
      </c>
      <c r="D23" s="12">
        <v>4191999</v>
      </c>
      <c r="E23" s="61">
        <v>87.9</v>
      </c>
    </row>
    <row r="24" spans="1:5" ht="21" customHeight="1" x14ac:dyDescent="0.3">
      <c r="A24" s="9" t="s">
        <v>33</v>
      </c>
      <c r="B24" s="10">
        <v>3819</v>
      </c>
      <c r="C24" s="11">
        <v>68</v>
      </c>
      <c r="D24" s="12">
        <v>959517</v>
      </c>
      <c r="E24" s="61">
        <v>64.73</v>
      </c>
    </row>
    <row r="25" spans="1:5" ht="21" customHeight="1" x14ac:dyDescent="0.3">
      <c r="A25" s="9" t="s">
        <v>34</v>
      </c>
      <c r="B25" s="10">
        <v>6199</v>
      </c>
      <c r="C25" s="11">
        <v>71.760000000000005</v>
      </c>
      <c r="D25" s="12">
        <v>1590890</v>
      </c>
      <c r="E25" s="61">
        <v>62.77</v>
      </c>
    </row>
    <row r="26" spans="1:5" ht="21" customHeight="1" x14ac:dyDescent="0.3">
      <c r="A26" s="9" t="s">
        <v>35</v>
      </c>
      <c r="B26" s="10">
        <v>4402</v>
      </c>
      <c r="C26" s="11">
        <v>78.23</v>
      </c>
      <c r="D26" s="12">
        <v>1065104</v>
      </c>
      <c r="E26" s="61">
        <v>71.31</v>
      </c>
    </row>
    <row r="27" spans="1:5" ht="21" customHeight="1" x14ac:dyDescent="0.3">
      <c r="A27" s="9" t="s">
        <v>36</v>
      </c>
      <c r="B27" s="10">
        <v>12137</v>
      </c>
      <c r="C27" s="11">
        <v>67.44</v>
      </c>
      <c r="D27" s="12">
        <v>2111597</v>
      </c>
      <c r="E27" s="61">
        <v>49.69</v>
      </c>
    </row>
    <row r="28" spans="1:5" ht="21" customHeight="1" x14ac:dyDescent="0.3">
      <c r="A28" s="9" t="s">
        <v>16</v>
      </c>
      <c r="B28" s="10">
        <v>16614</v>
      </c>
      <c r="C28" s="11">
        <v>94.95</v>
      </c>
      <c r="D28" s="12">
        <v>3845839</v>
      </c>
      <c r="E28" s="61">
        <v>89.66</v>
      </c>
    </row>
    <row r="29" spans="1:5" ht="21" customHeight="1" x14ac:dyDescent="0.3">
      <c r="A29" s="9" t="s">
        <v>17</v>
      </c>
      <c r="B29" s="10">
        <v>17608</v>
      </c>
      <c r="C29" s="11">
        <v>98.31</v>
      </c>
      <c r="D29" s="12">
        <v>5989717</v>
      </c>
      <c r="E29" s="61">
        <v>106.14</v>
      </c>
    </row>
    <row r="30" spans="1:5" ht="21" customHeight="1" x14ac:dyDescent="0.3">
      <c r="A30" s="9" t="s">
        <v>37</v>
      </c>
      <c r="B30" s="10">
        <v>3070</v>
      </c>
      <c r="C30" s="11">
        <v>41.63</v>
      </c>
      <c r="D30" s="12">
        <v>584623</v>
      </c>
      <c r="E30" s="61">
        <v>32.5</v>
      </c>
    </row>
    <row r="31" spans="1:5" ht="21" customHeight="1" x14ac:dyDescent="0.3">
      <c r="A31" s="9" t="s">
        <v>38</v>
      </c>
      <c r="B31" s="10">
        <v>3710</v>
      </c>
      <c r="C31" s="11">
        <v>69.86</v>
      </c>
      <c r="D31" s="12">
        <v>524729</v>
      </c>
      <c r="E31" s="61">
        <v>46.04</v>
      </c>
    </row>
    <row r="32" spans="1:5" ht="21" customHeight="1" x14ac:dyDescent="0.3">
      <c r="A32" s="9" t="s">
        <v>18</v>
      </c>
      <c r="B32" s="10">
        <v>43937</v>
      </c>
      <c r="C32" s="11">
        <v>88.25</v>
      </c>
      <c r="D32" s="12">
        <v>13888553</v>
      </c>
      <c r="E32" s="61">
        <v>91.04</v>
      </c>
    </row>
    <row r="33" spans="1:5" ht="21" customHeight="1" x14ac:dyDescent="0.3">
      <c r="A33" s="13" t="s">
        <v>19</v>
      </c>
      <c r="B33" s="14">
        <v>8712</v>
      </c>
      <c r="C33" s="15">
        <v>85.23</v>
      </c>
      <c r="D33" s="16">
        <v>1716889</v>
      </c>
      <c r="E33" s="62">
        <v>71.430000000000007</v>
      </c>
    </row>
    <row r="34" spans="1:5" ht="21" customHeight="1" x14ac:dyDescent="0.3">
      <c r="A34" s="68" t="s">
        <v>4</v>
      </c>
      <c r="B34" s="17">
        <f>IF(SUM(B21:B33)=0,"",SUM(B21:B33))</f>
        <v>135529</v>
      </c>
      <c r="C34" s="18">
        <f>IF(B34="","",B34/164941*100)</f>
        <v>82.168169224146808</v>
      </c>
      <c r="D34" s="19">
        <f>IF(SUM(D21:D33)=0,"",SUM(D21:D33))</f>
        <v>36789910</v>
      </c>
      <c r="E34" s="63">
        <f>IF(D34="","",D34/45902996*100)</f>
        <v>80.147077981576629</v>
      </c>
    </row>
    <row r="35" spans="1:5" ht="21" customHeight="1" x14ac:dyDescent="0.3">
      <c r="A35" s="24" t="s">
        <v>5</v>
      </c>
      <c r="B35" s="17">
        <f xml:space="preserve"> IF(SUM(B34,B20,B10)+0=0,"",SUM(B34,B20,B10)+0)</f>
        <v>182943</v>
      </c>
      <c r="C35" s="25">
        <f>IF(B35&lt;&gt; "",IF(B36 &lt;&gt;"",B35/B36*100,""),"")</f>
        <v>76.51349441026521</v>
      </c>
      <c r="D35" s="19">
        <f xml:space="preserve"> IF(SUM(D34,D20,D10)+0=0,"",SUM(D34,D20,D10)+0)</f>
        <v>51852563</v>
      </c>
      <c r="E35" s="65">
        <f>IF(D35&lt;&gt; "",IF(D36 &lt;&gt;"",D35/D36*100,""),"")</f>
        <v>66.689569789680235</v>
      </c>
    </row>
    <row r="36" spans="1:5" ht="20.25" customHeight="1" thickBot="1" x14ac:dyDescent="0.35">
      <c r="A36" s="26" t="s">
        <v>6</v>
      </c>
      <c r="B36" s="27">
        <v>239099</v>
      </c>
      <c r="C36" s="28">
        <v>84.19</v>
      </c>
      <c r="D36" s="29">
        <v>77752133</v>
      </c>
      <c r="E36" s="54">
        <v>70.58</v>
      </c>
    </row>
    <row r="37" spans="1:5" s="70" customFormat="1" ht="21" customHeight="1" thickBot="1" x14ac:dyDescent="0.35">
      <c r="A37" s="69" t="s">
        <v>39</v>
      </c>
      <c r="B37" s="46"/>
      <c r="C37" s="47"/>
      <c r="D37" s="48"/>
      <c r="E37" s="55"/>
    </row>
    <row r="38" spans="1:5" s="70" customFormat="1" ht="21" customHeight="1" x14ac:dyDescent="0.3">
      <c r="A38" s="30" t="s">
        <v>40</v>
      </c>
      <c r="B38" s="31">
        <v>2056</v>
      </c>
      <c r="C38" s="32">
        <v>64.430000000000007</v>
      </c>
      <c r="D38" s="33">
        <v>501204</v>
      </c>
      <c r="E38" s="56">
        <v>52.24</v>
      </c>
    </row>
    <row r="39" spans="1:5" s="70" customFormat="1" ht="21" customHeight="1" x14ac:dyDescent="0.3">
      <c r="A39" s="34" t="s">
        <v>41</v>
      </c>
      <c r="B39" s="35">
        <v>2878</v>
      </c>
      <c r="C39" s="36">
        <v>66.510000000000005</v>
      </c>
      <c r="D39" s="37">
        <v>755893</v>
      </c>
      <c r="E39" s="57">
        <v>63.93</v>
      </c>
    </row>
    <row r="40" spans="1:5" s="70" customFormat="1" ht="21" customHeight="1" x14ac:dyDescent="0.3">
      <c r="A40" s="34" t="s">
        <v>42</v>
      </c>
      <c r="B40" s="35">
        <v>12950</v>
      </c>
      <c r="C40" s="36">
        <v>84.19</v>
      </c>
      <c r="D40" s="37">
        <v>3816400</v>
      </c>
      <c r="E40" s="57">
        <v>83.61</v>
      </c>
    </row>
    <row r="41" spans="1:5" s="70" customFormat="1" ht="21" customHeight="1" x14ac:dyDescent="0.3">
      <c r="A41" s="24" t="s">
        <v>5</v>
      </c>
      <c r="B41" s="17">
        <f>IF(SUM(B38:B40)=0,"",SUM(B38:B40))</f>
        <v>17884</v>
      </c>
      <c r="C41" s="39">
        <f>IF(B41&lt;&gt; "",IF(B42 &lt;&gt;"",B41/B42*100,""),"")</f>
        <v>78.099480326651815</v>
      </c>
      <c r="D41" s="19">
        <f>IF(SUM(D38:D40)=0,"",SUM(D38:D40))</f>
        <v>5073497</v>
      </c>
      <c r="E41" s="58">
        <f>IF(D41&lt;&gt; "",IF(D42 &lt;&gt;"",D41/D42*100,""),"")</f>
        <v>75.6528012279813</v>
      </c>
    </row>
    <row r="42" spans="1:5" s="70" customFormat="1" ht="21" customHeight="1" thickBot="1" x14ac:dyDescent="0.35">
      <c r="A42" s="41" t="s">
        <v>6</v>
      </c>
      <c r="B42" s="42">
        <v>22899</v>
      </c>
      <c r="C42" s="43">
        <v>90.45</v>
      </c>
      <c r="D42" s="44">
        <v>6706291</v>
      </c>
      <c r="E42" s="59">
        <v>64.540000000000006</v>
      </c>
    </row>
    <row r="43" spans="1:5" s="70" customFormat="1" ht="21" customHeight="1" thickBot="1" x14ac:dyDescent="0.35">
      <c r="A43" s="69" t="s">
        <v>43</v>
      </c>
      <c r="B43" s="46"/>
      <c r="C43" s="47"/>
      <c r="D43" s="48"/>
      <c r="E43" s="55"/>
    </row>
    <row r="44" spans="1:5" s="70" customFormat="1" ht="21" customHeight="1" x14ac:dyDescent="0.3">
      <c r="A44" s="49" t="s">
        <v>44</v>
      </c>
      <c r="B44" s="50"/>
      <c r="C44" s="51"/>
      <c r="D44" s="52"/>
      <c r="E44" s="53"/>
    </row>
    <row r="45" spans="1:5" s="70" customFormat="1" ht="21" customHeight="1" x14ac:dyDescent="0.3">
      <c r="A45" s="34" t="s">
        <v>41</v>
      </c>
      <c r="B45" s="35">
        <v>26</v>
      </c>
      <c r="C45" s="36">
        <v>185.71</v>
      </c>
      <c r="D45" s="37">
        <v>18640</v>
      </c>
      <c r="E45" s="38">
        <v>1925.62</v>
      </c>
    </row>
    <row r="46" spans="1:5" s="70" customFormat="1" ht="21" customHeight="1" x14ac:dyDescent="0.3">
      <c r="A46" s="34" t="s">
        <v>42</v>
      </c>
      <c r="B46" s="35">
        <v>25</v>
      </c>
      <c r="C46" s="36">
        <v>59.52</v>
      </c>
      <c r="D46" s="37">
        <v>185565</v>
      </c>
      <c r="E46" s="38">
        <v>884.02</v>
      </c>
    </row>
    <row r="47" spans="1:5" s="70" customFormat="1" ht="21" customHeight="1" x14ac:dyDescent="0.3">
      <c r="A47" s="24" t="s">
        <v>5</v>
      </c>
      <c r="B47" s="17">
        <f>IF(SUM(B44:B46)=0,"",SUM(B44:B46))</f>
        <v>51</v>
      </c>
      <c r="C47" s="39">
        <f>IF(B47&lt;&gt; "",IF(B48 &lt;&gt;"",B47/B48*100,""),"")</f>
        <v>64.556962025316452</v>
      </c>
      <c r="D47" s="19">
        <f>IF(SUM(D44:D46)=0,"",SUM(D44:D46))</f>
        <v>204205</v>
      </c>
      <c r="E47" s="40">
        <f>IF(D47&lt;&gt; "",IF(D48 &lt;&gt;"",D47/D48*100,""),"")</f>
        <v>755.50334825557729</v>
      </c>
    </row>
    <row r="48" spans="1:5" s="70" customFormat="1" ht="21" customHeight="1" thickBot="1" x14ac:dyDescent="0.35">
      <c r="A48" s="41" t="s">
        <v>6</v>
      </c>
      <c r="B48" s="42">
        <v>79</v>
      </c>
      <c r="C48" s="43"/>
      <c r="D48" s="44">
        <v>27029</v>
      </c>
      <c r="E48" s="45"/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2020年06月&amp;R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2020-07-20T04:24:56Z</cp:lastPrinted>
  <dcterms:created xsi:type="dcterms:W3CDTF">2010-01-21T06:45:20Z</dcterms:created>
  <dcterms:modified xsi:type="dcterms:W3CDTF">2020-07-20T04:24:59Z</dcterms:modified>
</cp:coreProperties>
</file>