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E34" i="1"/>
  <c r="B35" i="1"/>
  <c r="C35" i="1" s="1"/>
  <c r="C34" i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<sst xmlns="http://schemas.openxmlformats.org/spreadsheetml/2006/main" count="52" uniqueCount="45">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</sst>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  <xf numFmtId="20" fontId="3" fillId="0" borderId="0" xfId="4" applyNumberFormat="1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H47" sqref="H47"/>
    </sheetView>
  </sheetViews>
  <sheetFormatPr defaultRowHeight="16.5" x14ac:dyDescent="0.3"/>
  <cols>
    <col min="1" max="1" width="32.625" style="64" customWidth="1"/>
    <col min="2" max="5" width="21.625" style="64" customWidth="1"/>
    <col min="6" max="16384" width="9" style="64"/>
  </cols>
  <sheetData>
    <row r="1" spans="1:5" ht="21" customHeight="1" thickBot="1" x14ac:dyDescent="0.35">
      <c r="A1" s="65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2937</v>
      </c>
      <c r="C3" s="7">
        <v>90.79</v>
      </c>
      <c r="D3" s="8">
        <v>1249676</v>
      </c>
      <c r="E3" s="59">
        <v>83.32</v>
      </c>
    </row>
    <row r="4" spans="1:5" ht="21" customHeight="1" x14ac:dyDescent="0.3">
      <c r="A4" s="9" t="s">
        <v>8</v>
      </c>
      <c r="B4" s="10">
        <v>8914</v>
      </c>
      <c r="C4" s="11">
        <v>72.760000000000005</v>
      </c>
      <c r="D4" s="12">
        <v>4620046</v>
      </c>
      <c r="E4" s="60">
        <v>45.04</v>
      </c>
    </row>
    <row r="5" spans="1:5" ht="21" customHeight="1" x14ac:dyDescent="0.3">
      <c r="A5" s="9" t="s">
        <v>9</v>
      </c>
      <c r="B5" s="10">
        <v>5329</v>
      </c>
      <c r="C5" s="11">
        <v>80.2</v>
      </c>
      <c r="D5" s="12">
        <v>2428154</v>
      </c>
      <c r="E5" s="60">
        <v>76.06</v>
      </c>
    </row>
    <row r="6" spans="1:5" ht="21" customHeight="1" x14ac:dyDescent="0.3">
      <c r="A6" s="9" t="s">
        <v>10</v>
      </c>
      <c r="B6" s="10">
        <v>9694</v>
      </c>
      <c r="C6" s="11">
        <v>90.4</v>
      </c>
      <c r="D6" s="12">
        <v>2841789</v>
      </c>
      <c r="E6" s="60">
        <v>51.92</v>
      </c>
    </row>
    <row r="7" spans="1:5" ht="21" customHeight="1" x14ac:dyDescent="0.3">
      <c r="A7" s="9" t="s">
        <v>23</v>
      </c>
      <c r="B7" s="10">
        <v>950</v>
      </c>
      <c r="C7" s="11">
        <v>71.16</v>
      </c>
      <c r="D7" s="12">
        <v>241127</v>
      </c>
      <c r="E7" s="60">
        <v>20.62</v>
      </c>
    </row>
    <row r="8" spans="1:5" ht="21" customHeight="1" x14ac:dyDescent="0.3">
      <c r="A8" s="9" t="s">
        <v>24</v>
      </c>
      <c r="B8" s="10">
        <v>1622</v>
      </c>
      <c r="C8" s="11">
        <v>103.38</v>
      </c>
      <c r="D8" s="12">
        <v>702559</v>
      </c>
      <c r="E8" s="60">
        <v>156.99</v>
      </c>
    </row>
    <row r="9" spans="1:5" ht="21" customHeight="1" x14ac:dyDescent="0.3">
      <c r="A9" s="13" t="s">
        <v>11</v>
      </c>
      <c r="B9" s="14">
        <v>2122</v>
      </c>
      <c r="C9" s="15">
        <v>80.23</v>
      </c>
      <c r="D9" s="16">
        <v>592605</v>
      </c>
      <c r="E9" s="61">
        <v>73.77</v>
      </c>
    </row>
    <row r="10" spans="1:5" ht="21" customHeight="1" x14ac:dyDescent="0.3">
      <c r="A10" s="66" t="s">
        <v>2</v>
      </c>
      <c r="B10" s="17">
        <f>IF(SUM(B3:B9)=0,"",SUM(B3:B9))</f>
        <v>31568</v>
      </c>
      <c r="C10" s="18">
        <f>IF(B10="","",B10/38404*100)</f>
        <v>82.199770857202367</v>
      </c>
      <c r="D10" s="19">
        <f>IF(SUM(D3:D9)=0,"",SUM(D3:D9))</f>
        <v>12675956</v>
      </c>
      <c r="E10" s="62">
        <f>IF(D10="","",D10/22844865*100)</f>
        <v>55.4871127494078</v>
      </c>
    </row>
    <row r="11" spans="1:5" ht="21" customHeight="1" x14ac:dyDescent="0.3">
      <c r="A11" s="5" t="s">
        <v>25</v>
      </c>
      <c r="B11" s="6">
        <v>1707</v>
      </c>
      <c r="C11" s="7">
        <v>91.77</v>
      </c>
      <c r="D11" s="8">
        <v>785166</v>
      </c>
      <c r="E11" s="59">
        <v>70.66</v>
      </c>
    </row>
    <row r="12" spans="1:5" ht="21" customHeight="1" x14ac:dyDescent="0.3">
      <c r="A12" s="9" t="s">
        <v>26</v>
      </c>
      <c r="B12" s="10">
        <v>8472</v>
      </c>
      <c r="C12" s="11">
        <v>83.07</v>
      </c>
      <c r="D12" s="12">
        <v>3660940</v>
      </c>
      <c r="E12" s="60">
        <v>68.69</v>
      </c>
    </row>
    <row r="13" spans="1:5" ht="21" customHeight="1" x14ac:dyDescent="0.3">
      <c r="A13" s="9" t="s">
        <v>27</v>
      </c>
      <c r="B13" s="10">
        <v>2328</v>
      </c>
      <c r="C13" s="11">
        <v>93.12</v>
      </c>
      <c r="D13" s="12">
        <v>929837</v>
      </c>
      <c r="E13" s="60">
        <v>84.31</v>
      </c>
    </row>
    <row r="14" spans="1:5" ht="21" customHeight="1" x14ac:dyDescent="0.3">
      <c r="A14" s="9" t="s">
        <v>28</v>
      </c>
      <c r="B14" s="10">
        <v>1358</v>
      </c>
      <c r="C14" s="11">
        <v>87.61</v>
      </c>
      <c r="D14" s="12">
        <v>734629</v>
      </c>
      <c r="E14" s="60">
        <v>78.41</v>
      </c>
    </row>
    <row r="15" spans="1:5" ht="21" customHeight="1" x14ac:dyDescent="0.3">
      <c r="A15" s="9" t="s">
        <v>29</v>
      </c>
      <c r="B15" s="10">
        <v>5276</v>
      </c>
      <c r="C15" s="11">
        <v>85.65</v>
      </c>
      <c r="D15" s="12">
        <v>2300809</v>
      </c>
      <c r="E15" s="60">
        <v>68.959999999999994</v>
      </c>
    </row>
    <row r="16" spans="1:5" ht="21" customHeight="1" x14ac:dyDescent="0.3">
      <c r="A16" s="9" t="s">
        <v>12</v>
      </c>
      <c r="B16" s="10">
        <v>553</v>
      </c>
      <c r="C16" s="11">
        <v>75.239999999999995</v>
      </c>
      <c r="D16" s="12">
        <v>214437</v>
      </c>
      <c r="E16" s="60">
        <v>69.510000000000005</v>
      </c>
    </row>
    <row r="17" spans="1:5" ht="21" customHeight="1" x14ac:dyDescent="0.3">
      <c r="A17" s="9" t="s">
        <v>13</v>
      </c>
      <c r="B17" s="10">
        <v>3601</v>
      </c>
      <c r="C17" s="11">
        <v>79.400000000000006</v>
      </c>
      <c r="D17" s="12">
        <v>1978730</v>
      </c>
      <c r="E17" s="60">
        <v>80.59</v>
      </c>
    </row>
    <row r="18" spans="1:5" ht="21" customHeight="1" x14ac:dyDescent="0.3">
      <c r="A18" s="9" t="s">
        <v>14</v>
      </c>
      <c r="B18" s="10">
        <v>1162</v>
      </c>
      <c r="C18" s="11">
        <v>88.03</v>
      </c>
      <c r="D18" s="12">
        <v>366770</v>
      </c>
      <c r="E18" s="60">
        <v>67.63</v>
      </c>
    </row>
    <row r="19" spans="1:5" ht="21" customHeight="1" x14ac:dyDescent="0.3">
      <c r="A19" s="20" t="s">
        <v>30</v>
      </c>
      <c r="B19" s="21">
        <v>661</v>
      </c>
      <c r="C19" s="22">
        <v>97.64</v>
      </c>
      <c r="D19" s="23">
        <v>220927</v>
      </c>
      <c r="E19" s="63">
        <v>66.069999999999993</v>
      </c>
    </row>
    <row r="20" spans="1:5" ht="21" customHeight="1" x14ac:dyDescent="0.3">
      <c r="A20" s="66" t="s">
        <v>3</v>
      </c>
      <c r="B20" s="17">
        <f>IF(SUM(B11:B19)=0,"",SUM(B11:B19))</f>
        <v>25118</v>
      </c>
      <c r="C20" s="18">
        <f>IF(B20="","",B20/29536*100)</f>
        <v>85.041982665222108</v>
      </c>
      <c r="D20" s="19">
        <f>IF(SUM(D11:D19)=0,"",SUM(D11:D19))</f>
        <v>11192245</v>
      </c>
      <c r="E20" s="62">
        <f>IF(D20="","",D20/15458000*100)</f>
        <v>72.404224349851205</v>
      </c>
    </row>
    <row r="21" spans="1:5" ht="21" customHeight="1" x14ac:dyDescent="0.3">
      <c r="A21" s="5" t="s">
        <v>31</v>
      </c>
      <c r="B21" s="6">
        <v>1505</v>
      </c>
      <c r="C21" s="7">
        <v>91.94</v>
      </c>
      <c r="D21" s="8">
        <v>369420</v>
      </c>
      <c r="E21" s="59">
        <v>68.52</v>
      </c>
    </row>
    <row r="22" spans="1:5" ht="21" customHeight="1" x14ac:dyDescent="0.3">
      <c r="A22" s="9" t="s">
        <v>32</v>
      </c>
      <c r="B22" s="10">
        <v>291</v>
      </c>
      <c r="C22" s="11">
        <v>105.82</v>
      </c>
      <c r="D22" s="12">
        <v>51430</v>
      </c>
      <c r="E22" s="60">
        <v>91.95</v>
      </c>
    </row>
    <row r="23" spans="1:5" ht="21" customHeight="1" x14ac:dyDescent="0.3">
      <c r="A23" s="9" t="s">
        <v>15</v>
      </c>
      <c r="B23" s="10">
        <v>10525</v>
      </c>
      <c r="C23" s="11">
        <v>83.57</v>
      </c>
      <c r="D23" s="12">
        <v>2984298</v>
      </c>
      <c r="E23" s="60">
        <v>58.16</v>
      </c>
    </row>
    <row r="24" spans="1:5" ht="21" customHeight="1" x14ac:dyDescent="0.3">
      <c r="A24" s="9" t="s">
        <v>33</v>
      </c>
      <c r="B24" s="10">
        <v>4649</v>
      </c>
      <c r="C24" s="11">
        <v>83.29</v>
      </c>
      <c r="D24" s="12">
        <v>1489631</v>
      </c>
      <c r="E24" s="60">
        <v>63.98</v>
      </c>
    </row>
    <row r="25" spans="1:5" ht="21" customHeight="1" x14ac:dyDescent="0.3">
      <c r="A25" s="9" t="s">
        <v>34</v>
      </c>
      <c r="B25" s="10">
        <v>6750</v>
      </c>
      <c r="C25" s="11">
        <v>88.96</v>
      </c>
      <c r="D25" s="12">
        <v>1906992</v>
      </c>
      <c r="E25" s="60">
        <v>58.17</v>
      </c>
    </row>
    <row r="26" spans="1:5" ht="21" customHeight="1" x14ac:dyDescent="0.3">
      <c r="A26" s="9" t="s">
        <v>35</v>
      </c>
      <c r="B26" s="10">
        <v>4812</v>
      </c>
      <c r="C26" s="11">
        <v>86.27</v>
      </c>
      <c r="D26" s="12">
        <v>1230979</v>
      </c>
      <c r="E26" s="60">
        <v>62.13</v>
      </c>
    </row>
    <row r="27" spans="1:5" ht="21" customHeight="1" x14ac:dyDescent="0.3">
      <c r="A27" s="9" t="s">
        <v>36</v>
      </c>
      <c r="B27" s="10">
        <v>14304</v>
      </c>
      <c r="C27" s="11">
        <v>86.84</v>
      </c>
      <c r="D27" s="12">
        <v>3239958</v>
      </c>
      <c r="E27" s="60">
        <v>67.36</v>
      </c>
    </row>
    <row r="28" spans="1:5" ht="21" customHeight="1" x14ac:dyDescent="0.3">
      <c r="A28" s="9" t="s">
        <v>16</v>
      </c>
      <c r="B28" s="10">
        <v>14855</v>
      </c>
      <c r="C28" s="11">
        <v>90.93</v>
      </c>
      <c r="D28" s="12">
        <v>3848292</v>
      </c>
      <c r="E28" s="60">
        <v>79.34</v>
      </c>
    </row>
    <row r="29" spans="1:5" ht="21" customHeight="1" x14ac:dyDescent="0.3">
      <c r="A29" s="9" t="s">
        <v>17</v>
      </c>
      <c r="B29" s="69">
        <v>16582</v>
      </c>
      <c r="C29" s="70">
        <v>87.71</v>
      </c>
      <c r="D29" s="71">
        <v>5987944</v>
      </c>
      <c r="E29" s="72">
        <v>70.37</v>
      </c>
    </row>
    <row r="30" spans="1:5" ht="21" customHeight="1" x14ac:dyDescent="0.3">
      <c r="A30" s="9" t="s">
        <v>37</v>
      </c>
      <c r="B30" s="10">
        <v>6289</v>
      </c>
      <c r="C30" s="11">
        <v>96.28</v>
      </c>
      <c r="D30" s="12">
        <v>1711092</v>
      </c>
      <c r="E30" s="60">
        <v>85.71</v>
      </c>
    </row>
    <row r="31" spans="1:5" ht="21" customHeight="1" x14ac:dyDescent="0.3">
      <c r="A31" s="9" t="s">
        <v>38</v>
      </c>
      <c r="B31" s="10">
        <v>4667</v>
      </c>
      <c r="C31" s="11">
        <v>77.81</v>
      </c>
      <c r="D31" s="12">
        <v>1154932</v>
      </c>
      <c r="E31" s="60">
        <v>66.87</v>
      </c>
    </row>
    <row r="32" spans="1:5" ht="21" customHeight="1" x14ac:dyDescent="0.3">
      <c r="A32" s="9" t="s">
        <v>18</v>
      </c>
      <c r="B32" s="10">
        <v>38667</v>
      </c>
      <c r="C32" s="11">
        <v>85.27</v>
      </c>
      <c r="D32" s="12">
        <v>12922020</v>
      </c>
      <c r="E32" s="60">
        <v>72.349999999999994</v>
      </c>
    </row>
    <row r="33" spans="1:8" ht="21" customHeight="1" x14ac:dyDescent="0.3">
      <c r="A33" s="13" t="s">
        <v>19</v>
      </c>
      <c r="B33" s="14">
        <v>8360</v>
      </c>
      <c r="C33" s="15">
        <v>88.19</v>
      </c>
      <c r="D33" s="16">
        <v>1894032</v>
      </c>
      <c r="E33" s="61">
        <v>66.27</v>
      </c>
    </row>
    <row r="34" spans="1:8" ht="21" customHeight="1" x14ac:dyDescent="0.3">
      <c r="A34" s="66" t="s">
        <v>4</v>
      </c>
      <c r="B34" s="73">
        <f>IF(SUM(B21:B33)=0,"",SUM(B21:B33))</f>
        <v>132256</v>
      </c>
      <c r="C34" s="74">
        <f>IF(B34="","",B34/152323*100)</f>
        <v>86.826021021119587</v>
      </c>
      <c r="D34" s="75">
        <f>IF(SUM(D21:D33)=0,"",SUM(D21:D33))</f>
        <v>38791020</v>
      </c>
      <c r="E34" s="76">
        <f>IF(D34="","",D34/55925218*100)</f>
        <v>69.362304497409383</v>
      </c>
    </row>
    <row r="35" spans="1:8" ht="21" customHeight="1" x14ac:dyDescent="0.3">
      <c r="A35" s="24" t="s">
        <v>5</v>
      </c>
      <c r="B35" s="73">
        <f xml:space="preserve"> IF(SUM(B34,B20,B10)+0=0,"",SUM(B34,B20,B10)+0)</f>
        <v>188942</v>
      </c>
      <c r="C35" s="77">
        <f>IF(B35&lt;&gt; "",IF(B36 &lt;&gt;"",B35/B36*100,""),"")</f>
        <v>85.780180965482174</v>
      </c>
      <c r="D35" s="75">
        <f xml:space="preserve"> IF(SUM(D34,D20,D10)+0=0,"",SUM(D34,D20,D10)+0)</f>
        <v>62659221</v>
      </c>
      <c r="E35" s="78">
        <f>IF(D35&lt;&gt; "",IF(D36 &lt;&gt;"",D35/D36*100,""),"")</f>
        <v>66.4973954739162</v>
      </c>
    </row>
    <row r="36" spans="1:8" ht="20.25" customHeight="1" thickBot="1" x14ac:dyDescent="0.35">
      <c r="A36" s="25" t="s">
        <v>6</v>
      </c>
      <c r="B36" s="26">
        <v>220263</v>
      </c>
      <c r="C36" s="27">
        <v>102.38</v>
      </c>
      <c r="D36" s="28">
        <v>94228083</v>
      </c>
      <c r="E36" s="53">
        <v>99.24</v>
      </c>
    </row>
    <row r="37" spans="1:8" s="68" customFormat="1" ht="21" customHeight="1" thickBot="1" x14ac:dyDescent="0.35">
      <c r="A37" s="67" t="s">
        <v>39</v>
      </c>
      <c r="B37" s="45"/>
      <c r="C37" s="46"/>
      <c r="D37" s="47"/>
      <c r="E37" s="54"/>
    </row>
    <row r="38" spans="1:8" s="68" customFormat="1" ht="21" customHeight="1" x14ac:dyDescent="0.3">
      <c r="A38" s="29" t="s">
        <v>40</v>
      </c>
      <c r="B38" s="30">
        <v>3074</v>
      </c>
      <c r="C38" s="31">
        <v>84.4</v>
      </c>
      <c r="D38" s="32">
        <v>744045</v>
      </c>
      <c r="E38" s="55">
        <v>103.38</v>
      </c>
    </row>
    <row r="39" spans="1:8" s="68" customFormat="1" ht="21" customHeight="1" x14ac:dyDescent="0.3">
      <c r="A39" s="33" t="s">
        <v>41</v>
      </c>
      <c r="B39" s="34">
        <v>3473</v>
      </c>
      <c r="C39" s="35">
        <v>87.72</v>
      </c>
      <c r="D39" s="36">
        <v>1007529</v>
      </c>
      <c r="E39" s="56">
        <v>77.75</v>
      </c>
    </row>
    <row r="40" spans="1:8" s="68" customFormat="1" ht="21" customHeight="1" x14ac:dyDescent="0.3">
      <c r="A40" s="33" t="s">
        <v>42</v>
      </c>
      <c r="B40" s="34">
        <v>12613</v>
      </c>
      <c r="C40" s="35">
        <v>107.03</v>
      </c>
      <c r="D40" s="36">
        <v>5350774</v>
      </c>
      <c r="E40" s="56">
        <v>119.64</v>
      </c>
    </row>
    <row r="41" spans="1:8" s="68" customFormat="1" ht="21" customHeight="1" x14ac:dyDescent="0.3">
      <c r="A41" s="24" t="s">
        <v>5</v>
      </c>
      <c r="B41" s="17">
        <f>IF(SUM(B38:B40)=0,"",SUM(B38:B40))</f>
        <v>19160</v>
      </c>
      <c r="C41" s="38">
        <f>IF(B41&lt;&gt; "",IF(B42 &lt;&gt;"",B41/B42*100,""),"")</f>
        <v>98.839308743874128</v>
      </c>
      <c r="D41" s="19">
        <f>IF(SUM(D38:D40)=0,"",SUM(D38:D40))</f>
        <v>7102348</v>
      </c>
      <c r="E41" s="57">
        <f>IF(D41&lt;&gt; "",IF(D42 &lt;&gt;"",D41/D42*100,""),"")</f>
        <v>109.46836462245824</v>
      </c>
    </row>
    <row r="42" spans="1:8" s="68" customFormat="1" ht="21" customHeight="1" thickBot="1" x14ac:dyDescent="0.35">
      <c r="A42" s="40" t="s">
        <v>6</v>
      </c>
      <c r="B42" s="41">
        <v>19385</v>
      </c>
      <c r="C42" s="42">
        <v>109.06</v>
      </c>
      <c r="D42" s="43">
        <v>6488037</v>
      </c>
      <c r="E42" s="58">
        <v>107.5</v>
      </c>
    </row>
    <row r="43" spans="1:8" s="68" customFormat="1" ht="21" customHeight="1" thickBot="1" x14ac:dyDescent="0.35">
      <c r="A43" s="67" t="s">
        <v>43</v>
      </c>
      <c r="B43" s="45"/>
      <c r="C43" s="46"/>
      <c r="D43" s="47"/>
      <c r="E43" s="54"/>
    </row>
    <row r="44" spans="1:8" s="68" customFormat="1" ht="21" customHeight="1" x14ac:dyDescent="0.3">
      <c r="A44" s="48" t="s">
        <v>44</v>
      </c>
      <c r="B44" s="49">
        <v>1</v>
      </c>
      <c r="C44" s="50">
        <v>0.57999999999999996</v>
      </c>
      <c r="D44" s="51">
        <v>53026</v>
      </c>
      <c r="E44" s="52">
        <v>12.3</v>
      </c>
    </row>
    <row r="45" spans="1:8" s="68" customFormat="1" ht="21" customHeight="1" x14ac:dyDescent="0.3">
      <c r="A45" s="33" t="s">
        <v>41</v>
      </c>
      <c r="B45" s="34"/>
      <c r="C45" s="35"/>
      <c r="D45" s="36"/>
      <c r="E45" s="37"/>
    </row>
    <row r="46" spans="1:8" s="68" customFormat="1" ht="21" customHeight="1" x14ac:dyDescent="0.3">
      <c r="A46" s="33" t="s">
        <v>42</v>
      </c>
      <c r="B46" s="34"/>
      <c r="C46" s="35"/>
      <c r="D46" s="36"/>
      <c r="E46" s="37"/>
    </row>
    <row r="47" spans="1:8" s="68" customFormat="1" ht="21" customHeight="1" x14ac:dyDescent="0.3">
      <c r="A47" s="24" t="s">
        <v>5</v>
      </c>
      <c r="B47" s="17">
        <f>IF(SUM(B44:B46)=0,"",SUM(B44:B46))</f>
        <v>1</v>
      </c>
      <c r="C47" s="38">
        <f>IF(B47&lt;&gt; "",IF(B48 &lt;&gt;"",B47/B48*100,""),"")</f>
        <v>0.45662100456621002</v>
      </c>
      <c r="D47" s="19">
        <f>IF(SUM(D44:D46)=0,"",SUM(D44:D46))</f>
        <v>53026</v>
      </c>
      <c r="E47" s="39">
        <f>IF(D47&lt;&gt; "",IF(D48 &lt;&gt;"",D47/D48*100,""),"")</f>
        <v>7.8425050581539812</v>
      </c>
      <c r="H47" s="79"/>
    </row>
    <row r="48" spans="1:8" s="68" customFormat="1" ht="21" customHeight="1" thickBot="1" x14ac:dyDescent="0.35">
      <c r="A48" s="40" t="s">
        <v>6</v>
      </c>
      <c r="B48" s="41">
        <v>219</v>
      </c>
      <c r="C48" s="42">
        <v>102.34</v>
      </c>
      <c r="D48" s="43">
        <v>676136</v>
      </c>
      <c r="E48" s="44">
        <v>40.61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2023年02月&amp;C&amp;"ＭＳ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2023-04-20T09:13:27Z</cp:lastPrinted>
  <dcterms:created xsi:type="dcterms:W3CDTF">2010-01-21T06:45:20Z</dcterms:created>
  <dcterms:modified xsi:type="dcterms:W3CDTF">2023-04-20T09:13:53Z</dcterms:modified>
</cp:coreProperties>
</file>