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<sst xmlns="http://schemas.openxmlformats.org/spreadsheetml/2006/main" count="52" uniqueCount="45">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</sst>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15024</v>
      </c>
      <c r="C3" s="7">
        <v>57.03</v>
      </c>
      <c r="D3" s="8">
        <v>5071619</v>
      </c>
      <c r="E3" s="60">
        <v>58.02</v>
      </c>
    </row>
    <row r="4" spans="1:5" ht="21" customHeight="1" x14ac:dyDescent="0.3">
      <c r="A4" s="9" t="s">
        <v>8</v>
      </c>
      <c r="B4" s="10">
        <v>45851</v>
      </c>
      <c r="C4" s="11">
        <v>71.040000000000006</v>
      </c>
      <c r="D4" s="12">
        <v>19167440</v>
      </c>
      <c r="E4" s="61">
        <v>56.99</v>
      </c>
    </row>
    <row r="5" spans="1:5" ht="21" customHeight="1" x14ac:dyDescent="0.3">
      <c r="A5" s="9" t="s">
        <v>9</v>
      </c>
      <c r="B5" s="10">
        <v>25457</v>
      </c>
      <c r="C5" s="11">
        <v>65.709999999999994</v>
      </c>
      <c r="D5" s="12">
        <v>8655994</v>
      </c>
      <c r="E5" s="61">
        <v>50.19</v>
      </c>
    </row>
    <row r="6" spans="1:5" ht="21" customHeight="1" x14ac:dyDescent="0.3">
      <c r="A6" s="9" t="s">
        <v>10</v>
      </c>
      <c r="B6" s="10">
        <v>49834</v>
      </c>
      <c r="C6" s="11">
        <v>76.989999999999995</v>
      </c>
      <c r="D6" s="12">
        <v>14710049</v>
      </c>
      <c r="E6" s="61">
        <v>63.25</v>
      </c>
    </row>
    <row r="7" spans="1:5" ht="21" customHeight="1" x14ac:dyDescent="0.3">
      <c r="A7" s="9" t="s">
        <v>23</v>
      </c>
      <c r="B7" s="10">
        <v>5817</v>
      </c>
      <c r="C7" s="11">
        <v>60.78</v>
      </c>
      <c r="D7" s="12">
        <v>1976917</v>
      </c>
      <c r="E7" s="61">
        <v>82.54</v>
      </c>
    </row>
    <row r="8" spans="1:5" ht="21" customHeight="1" x14ac:dyDescent="0.3">
      <c r="A8" s="9" t="s">
        <v>24</v>
      </c>
      <c r="B8" s="10">
        <v>7426</v>
      </c>
      <c r="C8" s="11">
        <v>54.92</v>
      </c>
      <c r="D8" s="12">
        <v>1890259</v>
      </c>
      <c r="E8" s="61">
        <v>34.79</v>
      </c>
    </row>
    <row r="9" spans="1:5" ht="21" customHeight="1" x14ac:dyDescent="0.3">
      <c r="A9" s="13" t="s">
        <v>11</v>
      </c>
      <c r="B9" s="14">
        <v>10235</v>
      </c>
      <c r="C9" s="15">
        <v>52.6</v>
      </c>
      <c r="D9" s="16">
        <v>2444474</v>
      </c>
      <c r="E9" s="62">
        <v>42.49</v>
      </c>
    </row>
    <row r="10" spans="1:5" ht="21" customHeight="1" x14ac:dyDescent="0.3">
      <c r="A10" s="68" t="s">
        <v>2</v>
      </c>
      <c r="B10" s="17">
        <f>IF(SUM(B3:B9)=0,"",SUM(B3:B9))</f>
        <v>159644</v>
      </c>
      <c r="C10" s="18">
        <f>IF(B10="","",B10/236908*100)</f>
        <v>67.386496023772949</v>
      </c>
      <c r="D10" s="19">
        <f>IF(SUM(D3:D9)=0,"",SUM(D3:D9))</f>
        <v>53916752</v>
      </c>
      <c r="E10" s="63">
        <f>IF(D10="","",D10/96454561*100)</f>
        <v>55.898602866483429</v>
      </c>
    </row>
    <row r="11" spans="1:5" ht="21" customHeight="1" x14ac:dyDescent="0.3">
      <c r="A11" s="5" t="s">
        <v>25</v>
      </c>
      <c r="B11" s="6">
        <v>9057</v>
      </c>
      <c r="C11" s="7">
        <v>57.7</v>
      </c>
      <c r="D11" s="8">
        <v>3711146</v>
      </c>
      <c r="E11" s="60">
        <v>55.95</v>
      </c>
    </row>
    <row r="12" spans="1:5" ht="21" customHeight="1" x14ac:dyDescent="0.3">
      <c r="A12" s="9" t="s">
        <v>26</v>
      </c>
      <c r="B12" s="10">
        <v>44455</v>
      </c>
      <c r="C12" s="11">
        <v>65.16</v>
      </c>
      <c r="D12" s="12">
        <v>16451016</v>
      </c>
      <c r="E12" s="61">
        <v>56.34</v>
      </c>
    </row>
    <row r="13" spans="1:5" ht="21" customHeight="1" x14ac:dyDescent="0.3">
      <c r="A13" s="9" t="s">
        <v>27</v>
      </c>
      <c r="B13" s="10">
        <v>12341</v>
      </c>
      <c r="C13" s="11">
        <v>59.72</v>
      </c>
      <c r="D13" s="12">
        <v>3920893</v>
      </c>
      <c r="E13" s="61">
        <v>45.28</v>
      </c>
    </row>
    <row r="14" spans="1:5" ht="21" customHeight="1" x14ac:dyDescent="0.3">
      <c r="A14" s="9" t="s">
        <v>28</v>
      </c>
      <c r="B14" s="10">
        <v>6114</v>
      </c>
      <c r="C14" s="11">
        <v>58.57</v>
      </c>
      <c r="D14" s="12">
        <v>2472278</v>
      </c>
      <c r="E14" s="61">
        <v>50.38</v>
      </c>
    </row>
    <row r="15" spans="1:5" ht="21" customHeight="1" x14ac:dyDescent="0.3">
      <c r="A15" s="9" t="s">
        <v>29</v>
      </c>
      <c r="B15" s="10">
        <v>25075</v>
      </c>
      <c r="C15" s="11">
        <v>70.95</v>
      </c>
      <c r="D15" s="12">
        <v>10512701</v>
      </c>
      <c r="E15" s="61">
        <v>55.07</v>
      </c>
    </row>
    <row r="16" spans="1:5" ht="21" customHeight="1" x14ac:dyDescent="0.3">
      <c r="A16" s="9" t="s">
        <v>12</v>
      </c>
      <c r="B16" s="10">
        <v>3439</v>
      </c>
      <c r="C16" s="11">
        <v>67.91</v>
      </c>
      <c r="D16" s="12">
        <v>1198209</v>
      </c>
      <c r="E16" s="61">
        <v>64.540000000000006</v>
      </c>
    </row>
    <row r="17" spans="1:5" ht="21" customHeight="1" x14ac:dyDescent="0.3">
      <c r="A17" s="9" t="s">
        <v>13</v>
      </c>
      <c r="B17" s="10">
        <v>19269</v>
      </c>
      <c r="C17" s="11">
        <v>63.42</v>
      </c>
      <c r="D17" s="12">
        <v>5902482</v>
      </c>
      <c r="E17" s="61">
        <v>53.82</v>
      </c>
    </row>
    <row r="18" spans="1:5" ht="21" customHeight="1" x14ac:dyDescent="0.3">
      <c r="A18" s="9" t="s">
        <v>14</v>
      </c>
      <c r="B18" s="10">
        <v>6306</v>
      </c>
      <c r="C18" s="11">
        <v>64.56</v>
      </c>
      <c r="D18" s="12">
        <v>2270130</v>
      </c>
      <c r="E18" s="61">
        <v>61.5</v>
      </c>
    </row>
    <row r="19" spans="1:5" ht="21" customHeight="1" x14ac:dyDescent="0.3">
      <c r="A19" s="20" t="s">
        <v>30</v>
      </c>
      <c r="B19" s="21">
        <v>2680</v>
      </c>
      <c r="C19" s="22">
        <v>51.19</v>
      </c>
      <c r="D19" s="23">
        <v>1225586</v>
      </c>
      <c r="E19" s="64">
        <v>52.17</v>
      </c>
    </row>
    <row r="20" spans="1:5" ht="21" customHeight="1" x14ac:dyDescent="0.3">
      <c r="A20" s="68" t="s">
        <v>3</v>
      </c>
      <c r="B20" s="17">
        <f>IF(SUM(B11:B19)=0,"",SUM(B11:B19))</f>
        <v>128736</v>
      </c>
      <c r="C20" s="18">
        <f>IF(B20="","",B20/200815*100)</f>
        <v>64.106764932898443</v>
      </c>
      <c r="D20" s="19">
        <f>IF(SUM(D11:D19)=0,"",SUM(D11:D19))</f>
        <v>47664441</v>
      </c>
      <c r="E20" s="63">
        <f>IF(D20="","",D20/87354855*100)</f>
        <v>54.564157882237922</v>
      </c>
    </row>
    <row r="21" spans="1:5" ht="21" customHeight="1" x14ac:dyDescent="0.3">
      <c r="A21" s="5" t="s">
        <v>31</v>
      </c>
      <c r="B21" s="6">
        <v>8335</v>
      </c>
      <c r="C21" s="7">
        <v>55.73</v>
      </c>
      <c r="D21" s="8">
        <v>1897723</v>
      </c>
      <c r="E21" s="60">
        <v>41.49</v>
      </c>
    </row>
    <row r="22" spans="1:5" ht="21" customHeight="1" x14ac:dyDescent="0.3">
      <c r="A22" s="9" t="s">
        <v>32</v>
      </c>
      <c r="B22" s="10">
        <v>1059</v>
      </c>
      <c r="C22" s="11">
        <v>32.5</v>
      </c>
      <c r="D22" s="12">
        <v>179268</v>
      </c>
      <c r="E22" s="61">
        <v>21.02</v>
      </c>
    </row>
    <row r="23" spans="1:5" ht="21" customHeight="1" x14ac:dyDescent="0.3">
      <c r="A23" s="9" t="s">
        <v>15</v>
      </c>
      <c r="B23" s="10">
        <v>79469</v>
      </c>
      <c r="C23" s="11">
        <v>82.84</v>
      </c>
      <c r="D23" s="12">
        <v>25272389</v>
      </c>
      <c r="E23" s="61">
        <v>83.96</v>
      </c>
    </row>
    <row r="24" spans="1:5" ht="21" customHeight="1" x14ac:dyDescent="0.3">
      <c r="A24" s="9" t="s">
        <v>33</v>
      </c>
      <c r="B24" s="10">
        <v>21770</v>
      </c>
      <c r="C24" s="11">
        <v>64.48</v>
      </c>
      <c r="D24" s="12">
        <v>6698716</v>
      </c>
      <c r="E24" s="61">
        <v>71.66</v>
      </c>
    </row>
    <row r="25" spans="1:5" ht="21" customHeight="1" x14ac:dyDescent="0.3">
      <c r="A25" s="9" t="s">
        <v>34</v>
      </c>
      <c r="B25" s="10">
        <v>37234</v>
      </c>
      <c r="C25" s="11">
        <v>71.2</v>
      </c>
      <c r="D25" s="12">
        <v>10333275</v>
      </c>
      <c r="E25" s="61">
        <v>71.33</v>
      </c>
    </row>
    <row r="26" spans="1:5" ht="21" customHeight="1" x14ac:dyDescent="0.3">
      <c r="A26" s="9" t="s">
        <v>35</v>
      </c>
      <c r="B26" s="10">
        <v>25671</v>
      </c>
      <c r="C26" s="11">
        <v>72.73</v>
      </c>
      <c r="D26" s="12">
        <v>6462393</v>
      </c>
      <c r="E26" s="61">
        <v>72.27</v>
      </c>
    </row>
    <row r="27" spans="1:5" ht="21" customHeight="1" x14ac:dyDescent="0.3">
      <c r="A27" s="9" t="s">
        <v>36</v>
      </c>
      <c r="B27" s="10">
        <v>78703</v>
      </c>
      <c r="C27" s="11">
        <v>73.86</v>
      </c>
      <c r="D27" s="12">
        <v>16795937</v>
      </c>
      <c r="E27" s="61">
        <v>64.86</v>
      </c>
    </row>
    <row r="28" spans="1:5" ht="21" customHeight="1" x14ac:dyDescent="0.3">
      <c r="A28" s="9" t="s">
        <v>16</v>
      </c>
      <c r="B28" s="10">
        <v>94890</v>
      </c>
      <c r="C28" s="11">
        <v>88.82</v>
      </c>
      <c r="D28" s="12">
        <v>23968609</v>
      </c>
      <c r="E28" s="61">
        <v>89.67</v>
      </c>
    </row>
    <row r="29" spans="1:5" ht="21" customHeight="1" x14ac:dyDescent="0.3">
      <c r="A29" s="9" t="s">
        <v>17</v>
      </c>
      <c r="B29" s="10">
        <v>102561</v>
      </c>
      <c r="C29" s="11">
        <v>96.24</v>
      </c>
      <c r="D29" s="12">
        <v>34089755</v>
      </c>
      <c r="E29" s="61">
        <v>94.43</v>
      </c>
    </row>
    <row r="30" spans="1:5" ht="21" customHeight="1" x14ac:dyDescent="0.3">
      <c r="A30" s="9" t="s">
        <v>37</v>
      </c>
      <c r="B30" s="10">
        <v>17631</v>
      </c>
      <c r="C30" s="11">
        <v>41.53</v>
      </c>
      <c r="D30" s="12">
        <v>4042143</v>
      </c>
      <c r="E30" s="61">
        <v>40.479999999999997</v>
      </c>
    </row>
    <row r="31" spans="1:5" ht="21" customHeight="1" x14ac:dyDescent="0.3">
      <c r="A31" s="9" t="s">
        <v>38</v>
      </c>
      <c r="B31" s="10">
        <v>21738</v>
      </c>
      <c r="C31" s="11">
        <v>66.02</v>
      </c>
      <c r="D31" s="12">
        <v>3616766</v>
      </c>
      <c r="E31" s="61">
        <v>54.17</v>
      </c>
    </row>
    <row r="32" spans="1:5" ht="21" customHeight="1" x14ac:dyDescent="0.3">
      <c r="A32" s="9" t="s">
        <v>18</v>
      </c>
      <c r="B32" s="10">
        <v>257198</v>
      </c>
      <c r="C32" s="11">
        <v>86.33</v>
      </c>
      <c r="D32" s="12">
        <v>85467638</v>
      </c>
      <c r="E32" s="61">
        <v>91.13</v>
      </c>
    </row>
    <row r="33" spans="1:5" ht="21" customHeight="1" x14ac:dyDescent="0.3">
      <c r="A33" s="13" t="s">
        <v>19</v>
      </c>
      <c r="B33" s="14">
        <v>52406</v>
      </c>
      <c r="C33" s="15">
        <v>85.94</v>
      </c>
      <c r="D33" s="16">
        <v>11484135</v>
      </c>
      <c r="E33" s="62">
        <v>78.87</v>
      </c>
    </row>
    <row r="34" spans="1:5" ht="21" customHeight="1" x14ac:dyDescent="0.3">
      <c r="A34" s="68" t="s">
        <v>4</v>
      </c>
      <c r="B34" s="17">
        <f>IF(SUM(B21:B33)=0,"",SUM(B21:B33))</f>
        <v>798665</v>
      </c>
      <c r="C34" s="18">
        <f>IF(B34="","",B34/989756*100)</f>
        <v>80.69312032460526</v>
      </c>
      <c r="D34" s="19">
        <f>IF(SUM(D21:D33)=0,"",SUM(D21:D33))</f>
        <v>230308747</v>
      </c>
      <c r="E34" s="63">
        <f>IF(D34="","",D34/282044167*100)</f>
        <v>81.656979277291697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1087045</v>
      </c>
      <c r="C35" s="25">
        <f>IF(B35&lt;&gt; "",IF(B36 &lt;&gt;"",B35/B36*100,""),"")</f>
        <v>76.151382962551466</v>
      </c>
      <c r="D35" s="19">
        <f xml:space="preserve"> IF(SUM(D34,D20,D10)+0=0,"",SUM(D34,D20,D10)+0)</f>
        <v>331889940</v>
      </c>
      <c r="E35" s="65">
        <f>IF(D35&lt;&gt; "",IF(D36 &lt;&gt;"",D35/D36*100,""),"")</f>
        <v>71.243401813655254</v>
      </c>
    </row>
    <row r="36" spans="1:5" ht="20.25" customHeight="1" thickBot="1" x14ac:dyDescent="0.35">
      <c r="A36" s="26" t="s">
        <v>6</v>
      </c>
      <c r="B36" s="27">
        <v>1427479</v>
      </c>
      <c r="C36" s="28">
        <v>88.32</v>
      </c>
      <c r="D36" s="29">
        <v>465853583</v>
      </c>
      <c r="E36" s="54">
        <v>74.39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12215</v>
      </c>
      <c r="C38" s="32">
        <v>63.35</v>
      </c>
      <c r="D38" s="33">
        <v>2926865</v>
      </c>
      <c r="E38" s="56">
        <v>49.81</v>
      </c>
    </row>
    <row r="39" spans="1:5" s="70" customFormat="1" ht="21" customHeight="1" x14ac:dyDescent="0.3">
      <c r="A39" s="34" t="s">
        <v>41</v>
      </c>
      <c r="B39" s="35">
        <v>17447</v>
      </c>
      <c r="C39" s="36">
        <v>64.83</v>
      </c>
      <c r="D39" s="37">
        <v>4643116</v>
      </c>
      <c r="E39" s="57">
        <v>61.1</v>
      </c>
    </row>
    <row r="40" spans="1:5" s="70" customFormat="1" ht="21" customHeight="1" x14ac:dyDescent="0.3">
      <c r="A40" s="34" t="s">
        <v>42</v>
      </c>
      <c r="B40" s="35">
        <v>72055</v>
      </c>
      <c r="C40" s="36">
        <v>76.52</v>
      </c>
      <c r="D40" s="37">
        <v>22852631</v>
      </c>
      <c r="E40" s="57">
        <v>76.430000000000007</v>
      </c>
    </row>
    <row r="41" spans="1:5" s="70" customFormat="1" ht="21" customHeight="1" x14ac:dyDescent="0.3">
      <c r="A41" s="24" t="s">
        <v>5</v>
      </c>
      <c r="B41" s="17">
        <f>IF(SUM(B38:B40)=0,"",SUM(B38:B40))</f>
        <v>101717</v>
      </c>
      <c r="C41" s="39">
        <f>IF(B41&lt;&gt; "",IF(B42 &lt;&gt;"",B41/B42*100,""),"")</f>
        <v>72.469168346881929</v>
      </c>
      <c r="D41" s="19">
        <f>IF(SUM(D38:D40)=0,"",SUM(D38:D40))</f>
        <v>30422612</v>
      </c>
      <c r="E41" s="58">
        <f>IF(D41&lt;&gt; "",IF(D42 &lt;&gt;"",D41/D42*100,""),"")</f>
        <v>70.140276578421307</v>
      </c>
    </row>
    <row r="42" spans="1:5" s="70" customFormat="1" ht="21" customHeight="1" thickBot="1" x14ac:dyDescent="0.35">
      <c r="A42" s="41" t="s">
        <v>6</v>
      </c>
      <c r="B42" s="42">
        <v>140359</v>
      </c>
      <c r="C42" s="43">
        <v>95</v>
      </c>
      <c r="D42" s="44">
        <v>43373955</v>
      </c>
      <c r="E42" s="59">
        <v>83.42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>
        <v>28</v>
      </c>
      <c r="C45" s="36">
        <v>24.14</v>
      </c>
      <c r="D45" s="37">
        <v>80860</v>
      </c>
      <c r="E45" s="38">
        <v>231.23</v>
      </c>
    </row>
    <row r="46" spans="1:5" s="70" customFormat="1" ht="21" customHeight="1" x14ac:dyDescent="0.3">
      <c r="A46" s="34" t="s">
        <v>42</v>
      </c>
      <c r="B46" s="35">
        <v>74</v>
      </c>
      <c r="C46" s="36">
        <v>24.92</v>
      </c>
      <c r="D46" s="37">
        <v>1397437</v>
      </c>
      <c r="E46" s="38">
        <v>1320.63</v>
      </c>
    </row>
    <row r="47" spans="1:5" s="70" customFormat="1" ht="21" customHeight="1" x14ac:dyDescent="0.3">
      <c r="A47" s="24" t="s">
        <v>5</v>
      </c>
      <c r="B47" s="17">
        <f>IF(SUM(B44:B46)=0,"",SUM(B44:B46))</f>
        <v>102</v>
      </c>
      <c r="C47" s="39">
        <f>IF(B47&lt;&gt; "",IF(B48 &lt;&gt;"",B47/B48*100,""),"")</f>
        <v>19.844357976653697</v>
      </c>
      <c r="D47" s="19">
        <f>IF(SUM(D44:D46)=0,"",SUM(D44:D46))</f>
        <v>1478297</v>
      </c>
      <c r="E47" s="40">
        <f>IF(D47&lt;&gt; "",IF(D48 &lt;&gt;"",D47/D48*100,""),"")</f>
        <v>813.56084245516126</v>
      </c>
    </row>
    <row r="48" spans="1:5" s="70" customFormat="1" ht="21" customHeight="1" thickBot="1" x14ac:dyDescent="0.35">
      <c r="A48" s="41" t="s">
        <v>6</v>
      </c>
      <c r="B48" s="42">
        <v>514</v>
      </c>
      <c r="C48" s="43">
        <v>5711.11</v>
      </c>
      <c r="D48" s="44">
        <v>181707</v>
      </c>
      <c r="E48" s="45">
        <v>269.44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2020年04月～2020年09月&amp;R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2020-10-16T04:24:34Z</cp:lastPrinted>
  <dcterms:created xsi:type="dcterms:W3CDTF">2010-01-21T06:45:20Z</dcterms:created>
  <dcterms:modified xsi:type="dcterms:W3CDTF">2020-10-16T04:24:36Z</dcterms:modified>
</cp:coreProperties>
</file>