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20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<sst xmlns="http://schemas.openxmlformats.org/spreadsheetml/2006/main" count="52" uniqueCount="45">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</sst>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21308</v>
      </c>
      <c r="C3" s="7">
        <v>141.83000000000001</v>
      </c>
      <c r="D3" s="8">
        <v>10624845</v>
      </c>
      <c r="E3" s="60">
        <v>209.5</v>
      </c>
    </row>
    <row r="4" spans="1:5" ht="21" customHeight="1" x14ac:dyDescent="0.25">
      <c r="A4" s="9" t="s">
        <v>8</v>
      </c>
      <c r="B4" s="10">
        <v>83190</v>
      </c>
      <c r="C4" s="11">
        <v>181.44</v>
      </c>
      <c r="D4" s="12">
        <v>54400790</v>
      </c>
      <c r="E4" s="61">
        <v>283.82</v>
      </c>
    </row>
    <row r="5" spans="1:5" ht="21" customHeight="1" x14ac:dyDescent="0.25">
      <c r="A5" s="9" t="s">
        <v>9</v>
      </c>
      <c r="B5" s="10">
        <v>41110</v>
      </c>
      <c r="C5" s="11">
        <v>161.49</v>
      </c>
      <c r="D5" s="12">
        <v>21706000</v>
      </c>
      <c r="E5" s="61">
        <v>250.76</v>
      </c>
    </row>
    <row r="6" spans="1:5" ht="21" customHeight="1" x14ac:dyDescent="0.25">
      <c r="A6" s="9" t="s">
        <v>10</v>
      </c>
      <c r="B6" s="10">
        <v>65399</v>
      </c>
      <c r="C6" s="11">
        <v>131.22999999999999</v>
      </c>
      <c r="D6" s="12">
        <v>25479904</v>
      </c>
      <c r="E6" s="61">
        <v>173.21</v>
      </c>
    </row>
    <row r="7" spans="1:5" ht="21" customHeight="1" x14ac:dyDescent="0.25">
      <c r="A7" s="9" t="s">
        <v>23</v>
      </c>
      <c r="B7" s="10">
        <v>8171</v>
      </c>
      <c r="C7" s="11">
        <v>140.47</v>
      </c>
      <c r="D7" s="12">
        <v>4200879</v>
      </c>
      <c r="E7" s="61">
        <v>212.5</v>
      </c>
    </row>
    <row r="8" spans="1:5" ht="21" customHeight="1" x14ac:dyDescent="0.25">
      <c r="A8" s="9" t="s">
        <v>24</v>
      </c>
      <c r="B8" s="10">
        <v>10963</v>
      </c>
      <c r="C8" s="11">
        <v>147.63</v>
      </c>
      <c r="D8" s="12">
        <v>4067119</v>
      </c>
      <c r="E8" s="61">
        <v>215.16</v>
      </c>
    </row>
    <row r="9" spans="1:5" ht="21" customHeight="1" x14ac:dyDescent="0.25">
      <c r="A9" s="13" t="s">
        <v>11</v>
      </c>
      <c r="B9" s="14">
        <v>16485</v>
      </c>
      <c r="C9" s="15">
        <v>161.06</v>
      </c>
      <c r="D9" s="16">
        <v>4990215</v>
      </c>
      <c r="E9" s="62">
        <v>204.14</v>
      </c>
    </row>
    <row r="10" spans="1:5" ht="21" customHeight="1" x14ac:dyDescent="0.25">
      <c r="A10" s="68" t="s">
        <v>2</v>
      </c>
      <c r="B10" s="17">
        <f>IF(SUM(B3:B9)=0,"",SUM(B3:B9))</f>
        <v>246626</v>
      </c>
      <c r="C10" s="18">
        <f>IF(B10="","",B10/159644*100)</f>
        <v>154.48497907844956</v>
      </c>
      <c r="D10" s="19">
        <f>IF(SUM(D3:D9)=0,"",SUM(D3:D9))</f>
        <v>125469752</v>
      </c>
      <c r="E10" s="63">
        <f>IF(D10="","",D10/53916752*100)</f>
        <v>232.71014544793056</v>
      </c>
    </row>
    <row r="11" spans="1:5" ht="21" customHeight="1" x14ac:dyDescent="0.25">
      <c r="A11" s="5" t="s">
        <v>25</v>
      </c>
      <c r="B11" s="6">
        <v>11962</v>
      </c>
      <c r="C11" s="7">
        <v>132.07</v>
      </c>
      <c r="D11" s="8">
        <v>5674375</v>
      </c>
      <c r="E11" s="60">
        <v>152.9</v>
      </c>
    </row>
    <row r="12" spans="1:5" ht="21" customHeight="1" x14ac:dyDescent="0.25">
      <c r="A12" s="9" t="s">
        <v>26</v>
      </c>
      <c r="B12" s="10">
        <v>62259</v>
      </c>
      <c r="C12" s="11">
        <v>140.05000000000001</v>
      </c>
      <c r="D12" s="12">
        <v>30806631</v>
      </c>
      <c r="E12" s="61">
        <v>187.26</v>
      </c>
    </row>
    <row r="13" spans="1:5" ht="21" customHeight="1" x14ac:dyDescent="0.25">
      <c r="A13" s="9" t="s">
        <v>27</v>
      </c>
      <c r="B13" s="10">
        <v>16915</v>
      </c>
      <c r="C13" s="11">
        <v>137.06</v>
      </c>
      <c r="D13" s="12">
        <v>7685446</v>
      </c>
      <c r="E13" s="61">
        <v>196.01</v>
      </c>
    </row>
    <row r="14" spans="1:5" ht="21" customHeight="1" x14ac:dyDescent="0.25">
      <c r="A14" s="9" t="s">
        <v>28</v>
      </c>
      <c r="B14" s="10">
        <v>8816</v>
      </c>
      <c r="C14" s="11">
        <v>144.19</v>
      </c>
      <c r="D14" s="12">
        <v>4370028</v>
      </c>
      <c r="E14" s="61">
        <v>176.76</v>
      </c>
    </row>
    <row r="15" spans="1:5" ht="21" customHeight="1" x14ac:dyDescent="0.25">
      <c r="A15" s="9" t="s">
        <v>29</v>
      </c>
      <c r="B15" s="10">
        <v>37361</v>
      </c>
      <c r="C15" s="11">
        <v>149</v>
      </c>
      <c r="D15" s="12">
        <v>20051575</v>
      </c>
      <c r="E15" s="61">
        <v>190.74</v>
      </c>
    </row>
    <row r="16" spans="1:5" ht="21" customHeight="1" x14ac:dyDescent="0.25">
      <c r="A16" s="9" t="s">
        <v>12</v>
      </c>
      <c r="B16" s="10">
        <v>4479</v>
      </c>
      <c r="C16" s="11">
        <v>130.24</v>
      </c>
      <c r="D16" s="12">
        <v>2522979</v>
      </c>
      <c r="E16" s="61">
        <v>210.56</v>
      </c>
    </row>
    <row r="17" spans="1:5" ht="21" customHeight="1" x14ac:dyDescent="0.25">
      <c r="A17" s="9" t="s">
        <v>13</v>
      </c>
      <c r="B17" s="10">
        <v>26567</v>
      </c>
      <c r="C17" s="11">
        <v>137.87</v>
      </c>
      <c r="D17" s="12">
        <v>15960090</v>
      </c>
      <c r="E17" s="61">
        <v>270.39999999999998</v>
      </c>
    </row>
    <row r="18" spans="1:5" ht="21" customHeight="1" x14ac:dyDescent="0.25">
      <c r="A18" s="9" t="s">
        <v>14</v>
      </c>
      <c r="B18" s="10">
        <v>8182</v>
      </c>
      <c r="C18" s="11">
        <v>129.75</v>
      </c>
      <c r="D18" s="12">
        <v>3176276</v>
      </c>
      <c r="E18" s="61">
        <v>139.91999999999999</v>
      </c>
    </row>
    <row r="19" spans="1:5" ht="21" customHeight="1" x14ac:dyDescent="0.25">
      <c r="A19" s="20" t="s">
        <v>30</v>
      </c>
      <c r="B19" s="21">
        <v>4121</v>
      </c>
      <c r="C19" s="22">
        <v>153.77000000000001</v>
      </c>
      <c r="D19" s="23">
        <v>2091507</v>
      </c>
      <c r="E19" s="64">
        <v>170.65</v>
      </c>
    </row>
    <row r="20" spans="1:5" ht="21" customHeight="1" x14ac:dyDescent="0.25">
      <c r="A20" s="68" t="s">
        <v>3</v>
      </c>
      <c r="B20" s="17">
        <f>IF(SUM(B11:B19)=0,"",SUM(B11:B19))</f>
        <v>180662</v>
      </c>
      <c r="C20" s="18">
        <f>IF(B20="","",B20/128736*100)</f>
        <v>140.33525975640069</v>
      </c>
      <c r="D20" s="19">
        <f>IF(SUM(D11:D19)=0,"",SUM(D11:D19))</f>
        <v>92338907</v>
      </c>
      <c r="E20" s="63">
        <f>IF(D20="","",D20/47664441*100)</f>
        <v>193.72703227548604</v>
      </c>
    </row>
    <row r="21" spans="1:5" ht="21" customHeight="1" x14ac:dyDescent="0.25">
      <c r="A21" s="5" t="s">
        <v>31</v>
      </c>
      <c r="B21" s="6">
        <v>10819</v>
      </c>
      <c r="C21" s="7">
        <v>129.80000000000001</v>
      </c>
      <c r="D21" s="8">
        <v>3089699</v>
      </c>
      <c r="E21" s="60">
        <v>162.81</v>
      </c>
    </row>
    <row r="22" spans="1:5" ht="21" customHeight="1" x14ac:dyDescent="0.25">
      <c r="A22" s="9" t="s">
        <v>32</v>
      </c>
      <c r="B22" s="10">
        <v>1990</v>
      </c>
      <c r="C22" s="11">
        <v>187.91</v>
      </c>
      <c r="D22" s="12">
        <v>482608</v>
      </c>
      <c r="E22" s="61">
        <v>269.20999999999998</v>
      </c>
    </row>
    <row r="23" spans="1:5" ht="21" customHeight="1" x14ac:dyDescent="0.25">
      <c r="A23" s="9" t="s">
        <v>15</v>
      </c>
      <c r="B23" s="10">
        <v>95061</v>
      </c>
      <c r="C23" s="11">
        <v>119.62</v>
      </c>
      <c r="D23" s="12">
        <v>37804338</v>
      </c>
      <c r="E23" s="61">
        <v>149.59</v>
      </c>
    </row>
    <row r="24" spans="1:5" ht="21" customHeight="1" x14ac:dyDescent="0.25">
      <c r="A24" s="9" t="s">
        <v>33</v>
      </c>
      <c r="B24" s="10">
        <v>36241</v>
      </c>
      <c r="C24" s="11">
        <v>166.47</v>
      </c>
      <c r="D24" s="12">
        <v>15435314</v>
      </c>
      <c r="E24" s="61">
        <v>230.42</v>
      </c>
    </row>
    <row r="25" spans="1:5" ht="21" customHeight="1" x14ac:dyDescent="0.25">
      <c r="A25" s="9" t="s">
        <v>34</v>
      </c>
      <c r="B25" s="10">
        <v>49891</v>
      </c>
      <c r="C25" s="11">
        <v>133.99</v>
      </c>
      <c r="D25" s="12">
        <v>21164069</v>
      </c>
      <c r="E25" s="61">
        <v>204.81</v>
      </c>
    </row>
    <row r="26" spans="1:5" ht="21" customHeight="1" x14ac:dyDescent="0.25">
      <c r="A26" s="9" t="s">
        <v>35</v>
      </c>
      <c r="B26" s="10">
        <v>31262</v>
      </c>
      <c r="C26" s="11">
        <v>121.78</v>
      </c>
      <c r="D26" s="12">
        <v>10321088</v>
      </c>
      <c r="E26" s="61">
        <v>159.71</v>
      </c>
    </row>
    <row r="27" spans="1:5" ht="21" customHeight="1" x14ac:dyDescent="0.25">
      <c r="A27" s="9" t="s">
        <v>36</v>
      </c>
      <c r="B27" s="10">
        <v>103934</v>
      </c>
      <c r="C27" s="11">
        <v>132.06</v>
      </c>
      <c r="D27" s="12">
        <v>30375422</v>
      </c>
      <c r="E27" s="61">
        <v>180.85</v>
      </c>
    </row>
    <row r="28" spans="1:5" ht="21" customHeight="1" x14ac:dyDescent="0.25">
      <c r="A28" s="9" t="s">
        <v>16</v>
      </c>
      <c r="B28" s="10">
        <v>105102</v>
      </c>
      <c r="C28" s="11">
        <v>110.76</v>
      </c>
      <c r="D28" s="12">
        <v>30376703</v>
      </c>
      <c r="E28" s="61">
        <v>126.74</v>
      </c>
    </row>
    <row r="29" spans="1:5" ht="21" customHeight="1" x14ac:dyDescent="0.25">
      <c r="A29" s="9" t="s">
        <v>17</v>
      </c>
      <c r="B29" s="10">
        <v>115094</v>
      </c>
      <c r="C29" s="11">
        <v>112.22</v>
      </c>
      <c r="D29" s="12">
        <v>48313406</v>
      </c>
      <c r="E29" s="61">
        <v>141.72</v>
      </c>
    </row>
    <row r="30" spans="1:5" ht="21" customHeight="1" x14ac:dyDescent="0.25">
      <c r="A30" s="9" t="s">
        <v>37</v>
      </c>
      <c r="B30" s="10">
        <v>35192</v>
      </c>
      <c r="C30" s="11">
        <v>199.6</v>
      </c>
      <c r="D30" s="12">
        <v>9827390</v>
      </c>
      <c r="E30" s="61">
        <v>243.12</v>
      </c>
    </row>
    <row r="31" spans="1:5" ht="21" customHeight="1" x14ac:dyDescent="0.25">
      <c r="A31" s="9" t="s">
        <v>38</v>
      </c>
      <c r="B31" s="10">
        <v>34415</v>
      </c>
      <c r="C31" s="11">
        <v>158.32</v>
      </c>
      <c r="D31" s="12">
        <v>9831689</v>
      </c>
      <c r="E31" s="61">
        <v>271.83999999999997</v>
      </c>
    </row>
    <row r="32" spans="1:5" ht="21" customHeight="1" x14ac:dyDescent="0.25">
      <c r="A32" s="9" t="s">
        <v>18</v>
      </c>
      <c r="B32" s="10">
        <v>298770</v>
      </c>
      <c r="C32" s="11">
        <v>116.16</v>
      </c>
      <c r="D32" s="12">
        <v>128257701</v>
      </c>
      <c r="E32" s="61">
        <v>150.07</v>
      </c>
    </row>
    <row r="33" spans="1:5" ht="21" customHeight="1" x14ac:dyDescent="0.25">
      <c r="A33" s="13" t="s">
        <v>19</v>
      </c>
      <c r="B33" s="14">
        <v>61832</v>
      </c>
      <c r="C33" s="15">
        <v>117.99</v>
      </c>
      <c r="D33" s="16">
        <v>17642278</v>
      </c>
      <c r="E33" s="62">
        <v>153.62</v>
      </c>
    </row>
    <row r="34" spans="1:5" ht="21" customHeight="1" x14ac:dyDescent="0.25">
      <c r="A34" s="68" t="s">
        <v>4</v>
      </c>
      <c r="B34" s="17">
        <f>IF(SUM(B21:B33)=0,"",SUM(B21:B33))</f>
        <v>979603</v>
      </c>
      <c r="C34" s="18">
        <f>IF(B34="","",B34/798665*100)</f>
        <v>122.65505562407266</v>
      </c>
      <c r="D34" s="19">
        <f>IF(SUM(D21:D33)=0,"",SUM(D21:D33))</f>
        <v>362921705</v>
      </c>
      <c r="E34" s="63">
        <f>IF(D34="","",D34/230308747*100)</f>
        <v>157.5805129971898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1406891</v>
      </c>
      <c r="C35" s="25">
        <f>IF(B35&lt;&gt; "",IF(B36 &lt;&gt;"",B35/B36*100,""),"")</f>
        <v>129.42343693223373</v>
      </c>
      <c r="D35" s="19">
        <f xml:space="preserve"> IF(SUM(D34,D20,D10)+0=0,"",SUM(D34,D20,D10)+0)</f>
        <v>580730364</v>
      </c>
      <c r="E35" s="65">
        <f>IF(D35&lt;&gt; "",IF(D36 &lt;&gt;"",D35/D36*100,""),"")</f>
        <v>174.97679019737689</v>
      </c>
    </row>
    <row r="36" spans="1:5" ht="20.25" customHeight="1" thickBot="1" x14ac:dyDescent="0.3">
      <c r="A36" s="26" t="s">
        <v>6</v>
      </c>
      <c r="B36" s="27">
        <v>1087045</v>
      </c>
      <c r="C36" s="28">
        <v>76.150000000000006</v>
      </c>
      <c r="D36" s="29">
        <v>331889940</v>
      </c>
      <c r="E36" s="54">
        <v>71.239999999999995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16620</v>
      </c>
      <c r="C38" s="32">
        <v>136.06</v>
      </c>
      <c r="D38" s="33">
        <v>4485691</v>
      </c>
      <c r="E38" s="56">
        <v>153.26</v>
      </c>
    </row>
    <row r="39" spans="1:5" s="70" customFormat="1" ht="21" customHeight="1" x14ac:dyDescent="0.25">
      <c r="A39" s="34" t="s">
        <v>41</v>
      </c>
      <c r="B39" s="35">
        <v>22636</v>
      </c>
      <c r="C39" s="36">
        <v>129.74</v>
      </c>
      <c r="D39" s="37">
        <v>6641881</v>
      </c>
      <c r="E39" s="57">
        <v>143.05000000000001</v>
      </c>
    </row>
    <row r="40" spans="1:5" s="70" customFormat="1" ht="21" customHeight="1" x14ac:dyDescent="0.25">
      <c r="A40" s="34" t="s">
        <v>42</v>
      </c>
      <c r="B40" s="35">
        <v>84327</v>
      </c>
      <c r="C40" s="36">
        <v>117.03</v>
      </c>
      <c r="D40" s="37">
        <v>28828147</v>
      </c>
      <c r="E40" s="57">
        <v>126.15</v>
      </c>
    </row>
    <row r="41" spans="1:5" s="70" customFormat="1" ht="21" customHeight="1" x14ac:dyDescent="0.25">
      <c r="A41" s="24" t="s">
        <v>5</v>
      </c>
      <c r="B41" s="17">
        <f>IF(SUM(B38:B40)=0,"",SUM(B38:B40))</f>
        <v>123583</v>
      </c>
      <c r="C41" s="39">
        <f>IF(B41&lt;&gt; "",IF(B42 &lt;&gt;"",B41/B42*100,""),"")</f>
        <v>121.49689825692853</v>
      </c>
      <c r="D41" s="19">
        <f>IF(SUM(D38:D40)=0,"",SUM(D38:D40))</f>
        <v>39955719</v>
      </c>
      <c r="E41" s="58">
        <f>IF(D41&lt;&gt; "",IF(D42 &lt;&gt;"",D41/D42*100,""),"")</f>
        <v>131.33559669366983</v>
      </c>
    </row>
    <row r="42" spans="1:5" s="70" customFormat="1" ht="21" customHeight="1" thickBot="1" x14ac:dyDescent="0.3">
      <c r="A42" s="41" t="s">
        <v>6</v>
      </c>
      <c r="B42" s="42">
        <v>101717</v>
      </c>
      <c r="C42" s="43">
        <v>72.47</v>
      </c>
      <c r="D42" s="44">
        <v>30422612</v>
      </c>
      <c r="E42" s="59">
        <v>70.14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783</v>
      </c>
      <c r="C44" s="51"/>
      <c r="D44" s="52">
        <v>1655151</v>
      </c>
      <c r="E44" s="53"/>
    </row>
    <row r="45" spans="1:5" s="70" customFormat="1" ht="21" customHeight="1" x14ac:dyDescent="0.25">
      <c r="A45" s="34" t="s">
        <v>41</v>
      </c>
      <c r="B45" s="35">
        <v>16</v>
      </c>
      <c r="C45" s="36">
        <v>57.14</v>
      </c>
      <c r="D45" s="37">
        <v>10556</v>
      </c>
      <c r="E45" s="38">
        <v>13.05</v>
      </c>
    </row>
    <row r="46" spans="1:5" s="70" customFormat="1" ht="21" customHeight="1" x14ac:dyDescent="0.25">
      <c r="A46" s="34" t="s">
        <v>42</v>
      </c>
      <c r="B46" s="35">
        <v>296</v>
      </c>
      <c r="C46" s="36">
        <v>400</v>
      </c>
      <c r="D46" s="37">
        <v>3455936</v>
      </c>
      <c r="E46" s="38">
        <v>247.31</v>
      </c>
    </row>
    <row r="47" spans="1:5" s="70" customFormat="1" ht="21" customHeight="1" x14ac:dyDescent="0.25">
      <c r="A47" s="24" t="s">
        <v>5</v>
      </c>
      <c r="B47" s="17">
        <f>IF(SUM(B44:B46)=0,"",SUM(B44:B46))</f>
        <v>1095</v>
      </c>
      <c r="C47" s="39">
        <f>IF(B47&lt;&gt; "",IF(B48 &lt;&gt;"",B47/B48*100,""),"")</f>
        <v>1073.5294117647059</v>
      </c>
      <c r="D47" s="19">
        <f>IF(SUM(D44:D46)=0,"",SUM(D44:D46))</f>
        <v>5121643</v>
      </c>
      <c r="E47" s="40">
        <f>IF(D47&lt;&gt; "",IF(D48 &lt;&gt;"",D47/D48*100,""),"")</f>
        <v>346.4556175112308</v>
      </c>
    </row>
    <row r="48" spans="1:5" s="70" customFormat="1" ht="21" customHeight="1" thickBot="1" x14ac:dyDescent="0.3">
      <c r="A48" s="41" t="s">
        <v>6</v>
      </c>
      <c r="B48" s="42">
        <v>102</v>
      </c>
      <c r="C48" s="43">
        <v>19.84</v>
      </c>
      <c r="D48" s="44">
        <v>1478297</v>
      </c>
      <c r="E48" s="45">
        <v>813.56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2021年04月～2021年09月&amp;R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2021-10-19T04:04:44Z</cp:lastPrinted>
  <dcterms:created xsi:type="dcterms:W3CDTF">2010-01-21T06:45:20Z</dcterms:created>
  <dcterms:modified xsi:type="dcterms:W3CDTF">2021-10-19T04:04:49Z</dcterms:modified>
</cp:coreProperties>
</file>