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E20" i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<sst xmlns="http://schemas.openxmlformats.org/spreadsheetml/2006/main" count="52" uniqueCount="45">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</sst>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1" sqref="B1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20682</v>
      </c>
      <c r="C3" s="7">
        <v>105.82</v>
      </c>
      <c r="D3" s="8">
        <v>9632820</v>
      </c>
      <c r="E3" s="60">
        <v>111.16</v>
      </c>
    </row>
    <row r="4" spans="1:5" ht="21" customHeight="1" x14ac:dyDescent="0.3">
      <c r="A4" s="9" t="s">
        <v>8</v>
      </c>
      <c r="B4" s="10">
        <v>76756</v>
      </c>
      <c r="C4" s="11">
        <v>100.21</v>
      </c>
      <c r="D4" s="12">
        <v>54157013</v>
      </c>
      <c r="E4" s="61">
        <v>107.5</v>
      </c>
    </row>
    <row r="5" spans="1:5" ht="21" customHeight="1" x14ac:dyDescent="0.3">
      <c r="A5" s="9" t="s">
        <v>9</v>
      </c>
      <c r="B5" s="10">
        <v>42230</v>
      </c>
      <c r="C5" s="11">
        <v>106.21</v>
      </c>
      <c r="D5" s="12">
        <v>20902507</v>
      </c>
      <c r="E5" s="61">
        <v>110.58</v>
      </c>
    </row>
    <row r="6" spans="1:5" ht="21" customHeight="1" x14ac:dyDescent="0.3">
      <c r="A6" s="9" t="s">
        <v>10</v>
      </c>
      <c r="B6" s="10">
        <v>66464</v>
      </c>
      <c r="C6" s="11">
        <v>114.1</v>
      </c>
      <c r="D6" s="12">
        <v>30170422</v>
      </c>
      <c r="E6" s="61">
        <v>137.99</v>
      </c>
    </row>
    <row r="7" spans="1:5" ht="21" customHeight="1" x14ac:dyDescent="0.3">
      <c r="A7" s="9" t="s">
        <v>23</v>
      </c>
      <c r="B7" s="10">
        <v>8027</v>
      </c>
      <c r="C7" s="11">
        <v>102.02</v>
      </c>
      <c r="D7" s="12">
        <v>3578360</v>
      </c>
      <c r="E7" s="61">
        <v>100.76</v>
      </c>
    </row>
    <row r="8" spans="1:5" ht="21" customHeight="1" x14ac:dyDescent="0.3">
      <c r="A8" s="9" t="s">
        <v>24</v>
      </c>
      <c r="B8" s="10">
        <v>10133</v>
      </c>
      <c r="C8" s="11">
        <v>86.36</v>
      </c>
      <c r="D8" s="12">
        <v>2947553</v>
      </c>
      <c r="E8" s="61">
        <v>63.02</v>
      </c>
    </row>
    <row r="9" spans="1:5" ht="21" customHeight="1" x14ac:dyDescent="0.3">
      <c r="A9" s="13" t="s">
        <v>11</v>
      </c>
      <c r="B9" s="14">
        <v>16946</v>
      </c>
      <c r="C9" s="15">
        <v>108</v>
      </c>
      <c r="D9" s="16">
        <v>5200143</v>
      </c>
      <c r="E9" s="62">
        <v>123.06</v>
      </c>
    </row>
    <row r="10" spans="1:5" ht="21" customHeight="1" x14ac:dyDescent="0.3">
      <c r="A10" s="68" t="s">
        <v>2</v>
      </c>
      <c r="B10" s="17">
        <f>IF(SUM(B3:B9)=0,"",SUM(B3:B9))</f>
        <v>241238</v>
      </c>
      <c r="C10" s="18">
        <f>IF(B10="","",B10/229447*100)</f>
        <v>105.13887738780635</v>
      </c>
      <c r="D10" s="19">
        <f>IF(SUM(D3:D9)=0,"",SUM(D3:D9))</f>
        <v>126588818</v>
      </c>
      <c r="E10" s="63">
        <f>IF(D10="","",D10/112266360*100)</f>
        <v>112.75756869644655</v>
      </c>
    </row>
    <row r="11" spans="1:5" ht="21" customHeight="1" x14ac:dyDescent="0.3">
      <c r="A11" s="5" t="s">
        <v>25</v>
      </c>
      <c r="B11" s="6">
        <v>11860</v>
      </c>
      <c r="C11" s="7">
        <v>98.83</v>
      </c>
      <c r="D11" s="8">
        <v>6806971</v>
      </c>
      <c r="E11" s="60">
        <v>118.17</v>
      </c>
    </row>
    <row r="12" spans="1:5" ht="21" customHeight="1" x14ac:dyDescent="0.3">
      <c r="A12" s="9" t="s">
        <v>26</v>
      </c>
      <c r="B12" s="10">
        <v>60244</v>
      </c>
      <c r="C12" s="11">
        <v>105.11</v>
      </c>
      <c r="D12" s="12">
        <v>30147376</v>
      </c>
      <c r="E12" s="61">
        <v>119.08</v>
      </c>
    </row>
    <row r="13" spans="1:5" ht="21" customHeight="1" x14ac:dyDescent="0.3">
      <c r="A13" s="9" t="s">
        <v>27</v>
      </c>
      <c r="B13" s="10">
        <v>15771</v>
      </c>
      <c r="C13" s="11">
        <v>93.12</v>
      </c>
      <c r="D13" s="12">
        <v>7801978</v>
      </c>
      <c r="E13" s="61">
        <v>111.91</v>
      </c>
    </row>
    <row r="14" spans="1:5" ht="21" customHeight="1" x14ac:dyDescent="0.3">
      <c r="A14" s="9" t="s">
        <v>28</v>
      </c>
      <c r="B14" s="10">
        <v>9115</v>
      </c>
      <c r="C14" s="11">
        <v>106.91</v>
      </c>
      <c r="D14" s="12">
        <v>4714540</v>
      </c>
      <c r="E14" s="61">
        <v>112.84</v>
      </c>
    </row>
    <row r="15" spans="1:5" ht="21" customHeight="1" x14ac:dyDescent="0.3">
      <c r="A15" s="9" t="s">
        <v>29</v>
      </c>
      <c r="B15" s="10">
        <v>38881</v>
      </c>
      <c r="C15" s="11">
        <v>113.8</v>
      </c>
      <c r="D15" s="12">
        <v>20429840</v>
      </c>
      <c r="E15" s="61">
        <v>110.39</v>
      </c>
    </row>
    <row r="16" spans="1:5" ht="21" customHeight="1" x14ac:dyDescent="0.3">
      <c r="A16" s="9" t="s">
        <v>12</v>
      </c>
      <c r="B16" s="10">
        <v>4477</v>
      </c>
      <c r="C16" s="11">
        <v>99.11</v>
      </c>
      <c r="D16" s="12">
        <v>1809867</v>
      </c>
      <c r="E16" s="61">
        <v>91.88</v>
      </c>
    </row>
    <row r="17" spans="1:5" ht="21" customHeight="1" x14ac:dyDescent="0.3">
      <c r="A17" s="9" t="s">
        <v>13</v>
      </c>
      <c r="B17" s="10">
        <v>27554</v>
      </c>
      <c r="C17" s="11">
        <v>103.55</v>
      </c>
      <c r="D17" s="12">
        <v>15904338</v>
      </c>
      <c r="E17" s="61">
        <v>143.66999999999999</v>
      </c>
    </row>
    <row r="18" spans="1:5" ht="21" customHeight="1" x14ac:dyDescent="0.3">
      <c r="A18" s="9" t="s">
        <v>14</v>
      </c>
      <c r="B18" s="10">
        <v>8382</v>
      </c>
      <c r="C18" s="11">
        <v>106.32</v>
      </c>
      <c r="D18" s="12">
        <v>3655886</v>
      </c>
      <c r="E18" s="61">
        <v>98.14</v>
      </c>
    </row>
    <row r="19" spans="1:5" ht="21" customHeight="1" x14ac:dyDescent="0.3">
      <c r="A19" s="20" t="s">
        <v>30</v>
      </c>
      <c r="B19" s="21">
        <v>4294</v>
      </c>
      <c r="C19" s="22">
        <v>106.84</v>
      </c>
      <c r="D19" s="23">
        <v>2149824</v>
      </c>
      <c r="E19" s="64">
        <v>114.87</v>
      </c>
    </row>
    <row r="20" spans="1:5" ht="21" customHeight="1" x14ac:dyDescent="0.3">
      <c r="A20" s="68" t="s">
        <v>3</v>
      </c>
      <c r="B20" s="17">
        <f>IF(SUM(B11:B19)=0,"",SUM(B11:B19))</f>
        <v>180578</v>
      </c>
      <c r="C20" s="18">
        <f>IF(B20="","",B20/171971*100)</f>
        <v>105.00491361915671</v>
      </c>
      <c r="D20" s="19">
        <f>IF(SUM(D11:D19)=0,"",SUM(D11:D19))</f>
        <v>93420620</v>
      </c>
      <c r="E20" s="63">
        <f>IF(D20="","",D20/79370285*100)</f>
        <v>117.70226099099933</v>
      </c>
    </row>
    <row r="21" spans="1:5" ht="21" customHeight="1" x14ac:dyDescent="0.3">
      <c r="A21" s="5" t="s">
        <v>31</v>
      </c>
      <c r="B21" s="6">
        <v>10521</v>
      </c>
      <c r="C21" s="7">
        <v>104.43</v>
      </c>
      <c r="D21" s="8">
        <v>3065247</v>
      </c>
      <c r="E21" s="60">
        <v>103.29</v>
      </c>
    </row>
    <row r="22" spans="1:5" ht="21" customHeight="1" x14ac:dyDescent="0.3">
      <c r="A22" s="9" t="s">
        <v>32</v>
      </c>
      <c r="B22" s="10">
        <v>1912</v>
      </c>
      <c r="C22" s="11">
        <v>93.96</v>
      </c>
      <c r="D22" s="12">
        <v>369786</v>
      </c>
      <c r="E22" s="61">
        <v>74.25</v>
      </c>
    </row>
    <row r="23" spans="1:5" ht="21" customHeight="1" x14ac:dyDescent="0.3">
      <c r="A23" s="9" t="s">
        <v>15</v>
      </c>
      <c r="B23" s="10">
        <v>86474</v>
      </c>
      <c r="C23" s="11">
        <v>92.93</v>
      </c>
      <c r="D23" s="12">
        <v>34689762</v>
      </c>
      <c r="E23" s="61">
        <v>95.55</v>
      </c>
    </row>
    <row r="24" spans="1:5" ht="21" customHeight="1" x14ac:dyDescent="0.3">
      <c r="A24" s="9" t="s">
        <v>33</v>
      </c>
      <c r="B24" s="10">
        <v>35669</v>
      </c>
      <c r="C24" s="11">
        <v>111.77</v>
      </c>
      <c r="D24" s="12">
        <v>14752439</v>
      </c>
      <c r="E24" s="61">
        <v>115.76</v>
      </c>
    </row>
    <row r="25" spans="1:5" ht="21" customHeight="1" x14ac:dyDescent="0.3">
      <c r="A25" s="9" t="s">
        <v>34</v>
      </c>
      <c r="B25" s="10">
        <v>50250</v>
      </c>
      <c r="C25" s="11">
        <v>106.78</v>
      </c>
      <c r="D25" s="12">
        <v>22164169</v>
      </c>
      <c r="E25" s="61">
        <v>112.09</v>
      </c>
    </row>
    <row r="26" spans="1:5" ht="21" customHeight="1" x14ac:dyDescent="0.3">
      <c r="A26" s="9" t="s">
        <v>35</v>
      </c>
      <c r="B26" s="10">
        <v>35137</v>
      </c>
      <c r="C26" s="11">
        <v>105.9</v>
      </c>
      <c r="D26" s="12">
        <v>12340213</v>
      </c>
      <c r="E26" s="61">
        <v>122.66</v>
      </c>
    </row>
    <row r="27" spans="1:5" ht="21" customHeight="1" x14ac:dyDescent="0.3">
      <c r="A27" s="9" t="s">
        <v>36</v>
      </c>
      <c r="B27" s="10">
        <v>102526</v>
      </c>
      <c r="C27" s="11">
        <v>92.99</v>
      </c>
      <c r="D27" s="12">
        <v>28339976</v>
      </c>
      <c r="E27" s="61">
        <v>89.46</v>
      </c>
    </row>
    <row r="28" spans="1:5" ht="21" customHeight="1" x14ac:dyDescent="0.3">
      <c r="A28" s="9" t="s">
        <v>16</v>
      </c>
      <c r="B28" s="10">
        <v>102683</v>
      </c>
      <c r="C28" s="11">
        <v>99.55</v>
      </c>
      <c r="D28" s="12">
        <v>29738890</v>
      </c>
      <c r="E28" s="61">
        <v>106.04</v>
      </c>
    </row>
    <row r="29" spans="1:5" ht="21" customHeight="1" x14ac:dyDescent="0.3">
      <c r="A29" s="9" t="s">
        <v>17</v>
      </c>
      <c r="B29" s="10">
        <v>117167</v>
      </c>
      <c r="C29" s="11">
        <v>104.83</v>
      </c>
      <c r="D29" s="12">
        <v>51545803</v>
      </c>
      <c r="E29" s="61">
        <v>119.69</v>
      </c>
    </row>
    <row r="30" spans="1:5" ht="21" customHeight="1" x14ac:dyDescent="0.3">
      <c r="A30" s="9" t="s">
        <v>37</v>
      </c>
      <c r="B30" s="10">
        <v>40601</v>
      </c>
      <c r="C30" s="11">
        <v>95.43</v>
      </c>
      <c r="D30" s="12">
        <v>11849393</v>
      </c>
      <c r="E30" s="61">
        <v>76.66</v>
      </c>
    </row>
    <row r="31" spans="1:5" ht="21" customHeight="1" x14ac:dyDescent="0.3">
      <c r="A31" s="9" t="s">
        <v>38</v>
      </c>
      <c r="B31" s="10">
        <v>37385</v>
      </c>
      <c r="C31" s="11">
        <v>108.62</v>
      </c>
      <c r="D31" s="12">
        <v>11134001</v>
      </c>
      <c r="E31" s="61">
        <v>109.61</v>
      </c>
    </row>
    <row r="32" spans="1:5" ht="21" customHeight="1" x14ac:dyDescent="0.3">
      <c r="A32" s="9" t="s">
        <v>18</v>
      </c>
      <c r="B32" s="10">
        <v>289106</v>
      </c>
      <c r="C32" s="11">
        <v>96.57</v>
      </c>
      <c r="D32" s="12">
        <v>111935969</v>
      </c>
      <c r="E32" s="61">
        <v>93.71</v>
      </c>
    </row>
    <row r="33" spans="1:5" ht="21" customHeight="1" x14ac:dyDescent="0.3">
      <c r="A33" s="13" t="s">
        <v>19</v>
      </c>
      <c r="B33" s="14">
        <v>63450</v>
      </c>
      <c r="C33" s="15">
        <v>98.03</v>
      </c>
      <c r="D33" s="16">
        <v>18979088</v>
      </c>
      <c r="E33" s="62">
        <v>105.14</v>
      </c>
    </row>
    <row r="34" spans="1:5" ht="21" customHeight="1" x14ac:dyDescent="0.3">
      <c r="A34" s="68" t="s">
        <v>4</v>
      </c>
      <c r="B34" s="17">
        <f>IF(SUM(B21:B33)=0,"",SUM(B21:B33))</f>
        <v>972881</v>
      </c>
      <c r="C34" s="18">
        <f>IF(B34="","",B34/983543*100)</f>
        <v>98.915959952945627</v>
      </c>
      <c r="D34" s="19">
        <f>IF(SUM(D21:D33)=0,"",SUM(D21:D33))</f>
        <v>350904736</v>
      </c>
      <c r="E34" s="63">
        <f>IF(D34="","",D34/348253501*100)</f>
        <v>100.76129457202498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1394697</v>
      </c>
      <c r="C35" s="25">
        <f>IF(B35&lt;&gt; "",IF(B36 &lt;&gt;"",B35/B36*100,""),"")</f>
        <v>100.70298008391572</v>
      </c>
      <c r="D35" s="19">
        <f xml:space="preserve"> IF(SUM(D34,D20,D10)+0=0,"",SUM(D34,D20,D10)+0)</f>
        <v>570914174</v>
      </c>
      <c r="E35" s="65">
        <f>IF(D35&lt;&gt; "",IF(D36 &lt;&gt;"",D35/D36*100,""),"")</f>
        <v>105.74635937141184</v>
      </c>
    </row>
    <row r="36" spans="1:5" ht="20.25" customHeight="1" thickBot="1" x14ac:dyDescent="0.35">
      <c r="A36" s="26" t="s">
        <v>6</v>
      </c>
      <c r="B36" s="27">
        <v>1384961</v>
      </c>
      <c r="C36" s="28">
        <v>102.25</v>
      </c>
      <c r="D36" s="29">
        <v>539890146</v>
      </c>
      <c r="E36" s="54">
        <v>121.43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19653</v>
      </c>
      <c r="C38" s="32">
        <v>137.79</v>
      </c>
      <c r="D38" s="33">
        <v>4732980</v>
      </c>
      <c r="E38" s="56">
        <v>136.29</v>
      </c>
    </row>
    <row r="39" spans="1:5" s="70" customFormat="1" ht="21" customHeight="1" x14ac:dyDescent="0.3">
      <c r="A39" s="34" t="s">
        <v>41</v>
      </c>
      <c r="B39" s="35">
        <v>23780</v>
      </c>
      <c r="C39" s="36">
        <v>111.36</v>
      </c>
      <c r="D39" s="37">
        <v>7414983</v>
      </c>
      <c r="E39" s="57">
        <v>122.22</v>
      </c>
    </row>
    <row r="40" spans="1:5" s="70" customFormat="1" ht="21" customHeight="1" x14ac:dyDescent="0.3">
      <c r="A40" s="34" t="s">
        <v>42</v>
      </c>
      <c r="B40" s="35">
        <v>81157</v>
      </c>
      <c r="C40" s="36">
        <v>105.76</v>
      </c>
      <c r="D40" s="37">
        <v>31433888</v>
      </c>
      <c r="E40" s="57">
        <v>116.19</v>
      </c>
    </row>
    <row r="41" spans="1:5" s="70" customFormat="1" ht="21" customHeight="1" x14ac:dyDescent="0.3">
      <c r="A41" s="24" t="s">
        <v>5</v>
      </c>
      <c r="B41" s="17">
        <f>IF(SUM(B38:B40)=0,"",SUM(B38:B40))</f>
        <v>124590</v>
      </c>
      <c r="C41" s="39">
        <f>IF(B41&lt;&gt; "",IF(B42 &lt;&gt;"",B41/B42*100,""),"")</f>
        <v>110.88959102843666</v>
      </c>
      <c r="D41" s="19">
        <f>IF(SUM(D38:D40)=0,"",SUM(D38:D40))</f>
        <v>43581851</v>
      </c>
      <c r="E41" s="58">
        <f>IF(D41&lt;&gt; "",IF(D42 &lt;&gt;"",D41/D42*100,""),"")</f>
        <v>119.09357895627683</v>
      </c>
    </row>
    <row r="42" spans="1:5" s="70" customFormat="1" ht="21" customHeight="1" thickBot="1" x14ac:dyDescent="0.35">
      <c r="A42" s="41" t="s">
        <v>6</v>
      </c>
      <c r="B42" s="42">
        <v>112355</v>
      </c>
      <c r="C42" s="43">
        <v>82.83</v>
      </c>
      <c r="D42" s="44">
        <v>36594627</v>
      </c>
      <c r="E42" s="59">
        <v>89.6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1267</v>
      </c>
      <c r="C44" s="51">
        <v>55.28</v>
      </c>
      <c r="D44" s="52">
        <v>2459597</v>
      </c>
      <c r="E44" s="53">
        <v>76.430000000000007</v>
      </c>
    </row>
    <row r="45" spans="1:5" s="70" customFormat="1" ht="21" customHeight="1" x14ac:dyDescent="0.3">
      <c r="A45" s="34" t="s">
        <v>41</v>
      </c>
      <c r="B45" s="35">
        <v>7</v>
      </c>
      <c r="C45" s="36">
        <v>2.93</v>
      </c>
      <c r="D45" s="37">
        <v>309163</v>
      </c>
      <c r="E45" s="38">
        <v>175.76</v>
      </c>
    </row>
    <row r="46" spans="1:5" s="70" customFormat="1" ht="21" customHeight="1" x14ac:dyDescent="0.3">
      <c r="A46" s="34" t="s">
        <v>42</v>
      </c>
      <c r="B46" s="35">
        <v>295</v>
      </c>
      <c r="C46" s="36">
        <v>36.24</v>
      </c>
      <c r="D46" s="37">
        <v>1223630</v>
      </c>
      <c r="E46" s="38">
        <v>23.59</v>
      </c>
    </row>
    <row r="47" spans="1:5" s="70" customFormat="1" ht="21" customHeight="1" x14ac:dyDescent="0.3">
      <c r="A47" s="24" t="s">
        <v>5</v>
      </c>
      <c r="B47" s="17">
        <f>IF(SUM(B44:B46)=0,"",SUM(B44:B46))</f>
        <v>1569</v>
      </c>
      <c r="C47" s="39">
        <f>IF(B47&lt;&gt; "",IF(B48 &lt;&gt;"",B47/B48*100,""),"")</f>
        <v>46.905829596412559</v>
      </c>
      <c r="D47" s="19">
        <f>IF(SUM(D44:D46)=0,"",SUM(D44:D46))</f>
        <v>3992390</v>
      </c>
      <c r="E47" s="40">
        <f>IF(D47&lt;&gt; "",IF(D48 &lt;&gt;"",D47/D48*100,""),"")</f>
        <v>46.524736575918105</v>
      </c>
    </row>
    <row r="48" spans="1:5" s="70" customFormat="1" ht="21" customHeight="1" thickBot="1" x14ac:dyDescent="0.35">
      <c r="A48" s="41" t="s">
        <v>6</v>
      </c>
      <c r="B48" s="42">
        <v>3345</v>
      </c>
      <c r="C48" s="43">
        <v>1022.94</v>
      </c>
      <c r="D48" s="44">
        <v>8581220</v>
      </c>
      <c r="E48" s="45">
        <v>3269.85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2021年10月～2022年03月&amp;R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2022-04-18T05:45:56Z</cp:lastPrinted>
  <dcterms:created xsi:type="dcterms:W3CDTF">2010-01-21T06:45:20Z</dcterms:created>
  <dcterms:modified xsi:type="dcterms:W3CDTF">2022-04-18T05:48:04Z</dcterms:modified>
</cp:coreProperties>
</file>