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2" windowWidth="12792" windowHeight="7872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<sst xmlns="http://schemas.openxmlformats.org/spreadsheetml/2006/main" count="27" uniqueCount="20">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</sst>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ColWidth="9" defaultRowHeight="13.2" x14ac:dyDescent="0.2"/>
  <cols>
    <col min="1" max="1" width="13" style="1" customWidth="1"/>
    <col min="2" max="2" width="18.6640625" style="1" customWidth="1"/>
    <col min="3" max="6" width="20.88671875" style="1" customWidth="1"/>
    <col min="7" max="7" width="8.77734375" style="1" customWidth="1"/>
    <col min="8" max="16384" width="9" style="1"/>
  </cols>
  <sheetData>
    <row r="1" spans="1:8" ht="52.5" customHeight="1" x14ac:dyDescent="0.2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2">
      <c r="A2" s="10"/>
      <c r="B2" s="11" t="s">
        <v>3</v>
      </c>
      <c r="C2" s="12">
        <v>112259</v>
      </c>
      <c r="D2" s="13">
        <v>92.77</v>
      </c>
      <c r="E2" s="14">
        <v>55563701</v>
      </c>
      <c r="F2" s="15">
        <v>119.02</v>
      </c>
    </row>
    <row r="3" spans="1:8" ht="30" customHeight="1" x14ac:dyDescent="0.2">
      <c r="A3" s="10"/>
      <c r="B3" s="16" t="s">
        <v>4</v>
      </c>
      <c r="C3" s="17">
        <v>2210</v>
      </c>
      <c r="D3" s="18">
        <v>102.27</v>
      </c>
      <c r="E3" s="19">
        <v>930929</v>
      </c>
      <c r="F3" s="20">
        <v>99.33</v>
      </c>
    </row>
    <row r="4" spans="1:8" ht="30" customHeight="1" x14ac:dyDescent="0.2">
      <c r="A4" s="10"/>
      <c r="B4" s="16" t="s">
        <v>5</v>
      </c>
      <c r="C4" s="17">
        <v>12100</v>
      </c>
      <c r="D4" s="18">
        <v>113.47</v>
      </c>
      <c r="E4" s="19">
        <v>5281768</v>
      </c>
      <c r="F4" s="20">
        <v>135.79</v>
      </c>
    </row>
    <row r="5" spans="1:8" ht="30" customHeight="1" x14ac:dyDescent="0.2">
      <c r="A5" s="10"/>
      <c r="B5" s="16" t="s">
        <v>6</v>
      </c>
      <c r="C5" s="17">
        <v>75</v>
      </c>
      <c r="D5" s="18">
        <v>78.95</v>
      </c>
      <c r="E5" s="19">
        <v>42963</v>
      </c>
      <c r="F5" s="20">
        <v>110.89</v>
      </c>
    </row>
    <row r="6" spans="1:8" ht="30" customHeight="1" x14ac:dyDescent="0.2">
      <c r="A6" s="10"/>
      <c r="B6" s="16" t="s">
        <v>7</v>
      </c>
      <c r="C6" s="17">
        <v>30</v>
      </c>
      <c r="D6" s="18">
        <v>34.479999999999997</v>
      </c>
      <c r="E6" s="19">
        <v>10420</v>
      </c>
      <c r="F6" s="20">
        <v>13.46</v>
      </c>
    </row>
    <row r="7" spans="1:8" ht="30" customHeight="1" x14ac:dyDescent="0.2">
      <c r="A7" s="10"/>
      <c r="B7" s="21" t="s">
        <v>8</v>
      </c>
      <c r="C7" s="22">
        <v>1531</v>
      </c>
      <c r="D7" s="23">
        <v>101.46</v>
      </c>
      <c r="E7" s="24">
        <v>562537</v>
      </c>
      <c r="F7" s="25">
        <v>124.4</v>
      </c>
    </row>
    <row r="8" spans="1:8" ht="30" customHeight="1" x14ac:dyDescent="0.2">
      <c r="A8" s="26"/>
      <c r="B8" s="27" t="s">
        <v>9</v>
      </c>
      <c r="C8" s="28">
        <f>IF(SUM(C2:C7)=0,"",SUM(C2:C7))</f>
        <v>128205</v>
      </c>
      <c r="D8" s="29">
        <f>IF(C8="","",C8/135530*100)</f>
        <v>94.595292555153847</v>
      </c>
      <c r="E8" s="30">
        <f>IF(SUM(E2:E7)=0,"",SUM(E2:E7))</f>
        <v>62392318</v>
      </c>
      <c r="F8" s="31">
        <f>IF(E8="","",E8/52081123*100)</f>
        <v>119.7983346096435</v>
      </c>
    </row>
    <row r="9" spans="1:8" ht="30" customHeight="1" x14ac:dyDescent="0.2">
      <c r="A9" s="32"/>
      <c r="B9" s="11" t="s">
        <v>10</v>
      </c>
      <c r="C9" s="12">
        <v>14544</v>
      </c>
      <c r="D9" s="13">
        <v>112.14</v>
      </c>
      <c r="E9" s="14">
        <v>7504538</v>
      </c>
      <c r="F9" s="15">
        <v>169.16</v>
      </c>
    </row>
    <row r="10" spans="1:8" ht="30" customHeight="1" x14ac:dyDescent="0.2">
      <c r="A10" s="10"/>
      <c r="B10" s="21" t="s">
        <v>8</v>
      </c>
      <c r="C10" s="22">
        <v>251</v>
      </c>
      <c r="D10" s="23">
        <v>94.72</v>
      </c>
      <c r="E10" s="24">
        <v>121494</v>
      </c>
      <c r="F10" s="25">
        <v>77.150000000000006</v>
      </c>
    </row>
    <row r="11" spans="1:8" ht="30" customHeight="1" x14ac:dyDescent="0.2">
      <c r="A11" s="26"/>
      <c r="B11" s="27" t="s">
        <v>9</v>
      </c>
      <c r="C11" s="28">
        <f>IF(SUM(C9:C10)=0,"",SUM(C9:C10))</f>
        <v>14795</v>
      </c>
      <c r="D11" s="29">
        <f>IF(C11="","",C11/13234*100)</f>
        <v>111.79537554783134</v>
      </c>
      <c r="E11" s="30">
        <f>IF(SUM(E9:E10)=0,"",SUM(E9:E10))</f>
        <v>7626032</v>
      </c>
      <c r="F11" s="31">
        <f>IF(E11="","",E11/4593927*100)</f>
        <v>166.00246368738553</v>
      </c>
    </row>
    <row r="12" spans="1:8" ht="30" customHeight="1" x14ac:dyDescent="0.2">
      <c r="A12" s="32"/>
      <c r="B12" s="11" t="s">
        <v>11</v>
      </c>
      <c r="C12" s="12">
        <v>32183</v>
      </c>
      <c r="D12" s="13">
        <v>107.86</v>
      </c>
      <c r="E12" s="14">
        <v>19173295</v>
      </c>
      <c r="F12" s="15">
        <v>119.32</v>
      </c>
    </row>
    <row r="13" spans="1:8" ht="30" customHeight="1" x14ac:dyDescent="0.2">
      <c r="A13" s="10"/>
      <c r="B13" s="16" t="s">
        <v>12</v>
      </c>
      <c r="C13" s="17">
        <v>4</v>
      </c>
      <c r="D13" s="18"/>
      <c r="E13" s="19">
        <v>1007</v>
      </c>
      <c r="F13" s="20"/>
    </row>
    <row r="14" spans="1:8" ht="30" customHeight="1" x14ac:dyDescent="0.2">
      <c r="A14" s="10"/>
      <c r="B14" s="21" t="s">
        <v>8</v>
      </c>
      <c r="C14" s="22">
        <v>1107</v>
      </c>
      <c r="D14" s="23">
        <v>124.1</v>
      </c>
      <c r="E14" s="24">
        <v>520074</v>
      </c>
      <c r="F14" s="25">
        <v>139.04</v>
      </c>
    </row>
    <row r="15" spans="1:8" ht="30" customHeight="1" x14ac:dyDescent="0.2">
      <c r="A15" s="26"/>
      <c r="B15" s="27" t="s">
        <v>9</v>
      </c>
      <c r="C15" s="28">
        <f>IF(SUM(C12:C14)=0,"",SUM(C12:C14))</f>
        <v>33294</v>
      </c>
      <c r="D15" s="29">
        <f>IF(C15="","",C15/30731*100)</f>
        <v>108.34011258989294</v>
      </c>
      <c r="E15" s="30">
        <f>IF(SUM(E12:E14)=0,"",SUM(E12:E14))</f>
        <v>19694376</v>
      </c>
      <c r="F15" s="31">
        <f>IF(E15="","",E15/16443015*100)</f>
        <v>119.77350869046826</v>
      </c>
    </row>
    <row r="16" spans="1:8" ht="30" customHeight="1" x14ac:dyDescent="0.2">
      <c r="A16" s="32"/>
      <c r="B16" s="11" t="s">
        <v>13</v>
      </c>
      <c r="C16" s="12">
        <v>4792</v>
      </c>
      <c r="D16" s="13">
        <v>102.48</v>
      </c>
      <c r="E16" s="14">
        <v>2099708</v>
      </c>
      <c r="F16" s="15">
        <v>115.28</v>
      </c>
    </row>
    <row r="17" spans="1:7" ht="30" customHeight="1" x14ac:dyDescent="0.2">
      <c r="A17" s="10"/>
      <c r="B17" s="21" t="s">
        <v>8</v>
      </c>
      <c r="C17" s="22">
        <v>46</v>
      </c>
      <c r="D17" s="23">
        <v>766.67</v>
      </c>
      <c r="E17" s="24">
        <v>21365</v>
      </c>
      <c r="F17" s="25">
        <v>1729.96</v>
      </c>
    </row>
    <row r="18" spans="1:7" ht="30" customHeight="1" x14ac:dyDescent="0.2">
      <c r="A18" s="26"/>
      <c r="B18" s="27" t="s">
        <v>9</v>
      </c>
      <c r="C18" s="28">
        <f>IF(SUM(C16:C17)=0,"",SUM(C16:C17))</f>
        <v>4838</v>
      </c>
      <c r="D18" s="29">
        <f>IF(C18="","",C18/4682*100)</f>
        <v>103.33190944041009</v>
      </c>
      <c r="E18" s="30">
        <f>IF(SUM(E16:E17)=0,"",SUM(E16:E17))</f>
        <v>2121073</v>
      </c>
      <c r="F18" s="31">
        <f>IF(E18="","",E18/1822584*100)</f>
        <v>116.37724242065113</v>
      </c>
    </row>
    <row r="19" spans="1:7" ht="30" customHeight="1" x14ac:dyDescent="0.2">
      <c r="A19" s="33" t="s">
        <v>14</v>
      </c>
      <c r="B19" s="34"/>
      <c r="C19" s="35">
        <f>IF(SUM(C18,C15,C11,C8)=0,"",SUM(C18,C15,C11,C8))</f>
        <v>181132</v>
      </c>
      <c r="D19" s="36">
        <f>IF(C19&lt;&gt; "",IF(C20 &lt;&gt;"",C19/C20*100,""),"")</f>
        <v>98.346699099236062</v>
      </c>
      <c r="E19" s="37">
        <f>IF(SUM(E18,E15,E11,E8)=0,"",SUM(E18,E15,E11,E8))</f>
        <v>91833799</v>
      </c>
      <c r="F19" s="31">
        <f>IF(E19&lt;&gt; "",IF(E20 &lt;&gt;"",E19/E20*100,""),"")</f>
        <v>122.54203856707993</v>
      </c>
      <c r="G19" s="2"/>
    </row>
    <row r="20" spans="1:7" ht="30" customHeight="1" thickBot="1" x14ac:dyDescent="0.25">
      <c r="A20" s="38" t="s">
        <v>15</v>
      </c>
      <c r="B20" s="39"/>
      <c r="C20" s="40">
        <v>184177</v>
      </c>
      <c r="D20" s="41">
        <v>99.5</v>
      </c>
      <c r="E20" s="42">
        <v>74940649</v>
      </c>
      <c r="F20" s="43">
        <v>92.43</v>
      </c>
    </row>
    <row r="24" spans="1:7" ht="18" x14ac:dyDescent="0.2">
      <c r="A24" s="44" t="s">
        <v>17</v>
      </c>
    </row>
    <row r="25" spans="1:7" ht="18" x14ac:dyDescent="0.2">
      <c r="A25" s="44" t="s">
        <v>18</v>
      </c>
    </row>
    <row r="26" spans="1:7" ht="18" x14ac:dyDescent="0.2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2021年12月&amp;R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2022-01-19T01:12:22Z</cp:lastPrinted>
  <dcterms:created xsi:type="dcterms:W3CDTF">2010-08-02T01:01:10Z</dcterms:created>
  <dcterms:modified xsi:type="dcterms:W3CDTF">2022-01-19T01:12:22Z</dcterms:modified>
</cp:coreProperties>
</file>