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<sst xmlns="http://schemas.openxmlformats.org/spreadsheetml/2006/main" count="52" uniqueCount="45">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</sst>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C54" sqref="C54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38424</v>
      </c>
      <c r="C3" s="7">
        <v>90.96</v>
      </c>
      <c r="D3" s="8">
        <v>17299400</v>
      </c>
      <c r="E3" s="60">
        <v>83.69</v>
      </c>
    </row>
    <row r="4" spans="1:5" ht="21" customHeight="1" x14ac:dyDescent="0.3">
      <c r="A4" s="9" t="s">
        <v>8</v>
      </c>
      <c r="B4" s="10">
        <v>137212</v>
      </c>
      <c r="C4" s="11">
        <v>82.98</v>
      </c>
      <c r="D4" s="12">
        <v>89898845</v>
      </c>
      <c r="E4" s="61">
        <v>79.72</v>
      </c>
    </row>
    <row r="5" spans="1:5" ht="21" customHeight="1" x14ac:dyDescent="0.3">
      <c r="A5" s="9" t="s">
        <v>9</v>
      </c>
      <c r="B5" s="10">
        <v>75610</v>
      </c>
      <c r="C5" s="11">
        <v>89.79</v>
      </c>
      <c r="D5" s="12">
        <v>38198835</v>
      </c>
      <c r="E5" s="61">
        <v>88.83</v>
      </c>
    </row>
    <row r="6" spans="1:5" ht="21" customHeight="1" x14ac:dyDescent="0.3">
      <c r="A6" s="9" t="s">
        <v>10</v>
      </c>
      <c r="B6" s="10">
        <v>127163</v>
      </c>
      <c r="C6" s="11">
        <v>98.29</v>
      </c>
      <c r="D6" s="12">
        <v>52926201</v>
      </c>
      <c r="E6" s="61">
        <v>102.71</v>
      </c>
    </row>
    <row r="7" spans="1:5" ht="21" customHeight="1" x14ac:dyDescent="0.3">
      <c r="A7" s="9" t="s">
        <v>23</v>
      </c>
      <c r="B7" s="10">
        <v>16781</v>
      </c>
      <c r="C7" s="11">
        <v>102.14</v>
      </c>
      <c r="D7" s="12">
        <v>6501733</v>
      </c>
      <c r="E7" s="61">
        <v>80.08</v>
      </c>
    </row>
    <row r="8" spans="1:5" ht="21" customHeight="1" x14ac:dyDescent="0.3">
      <c r="A8" s="9" t="s">
        <v>24</v>
      </c>
      <c r="B8" s="10">
        <v>19023</v>
      </c>
      <c r="C8" s="11">
        <v>86.25</v>
      </c>
      <c r="D8" s="12">
        <v>5631477</v>
      </c>
      <c r="E8" s="61">
        <v>68.290000000000006</v>
      </c>
    </row>
    <row r="9" spans="1:5" ht="21" customHeight="1" x14ac:dyDescent="0.3">
      <c r="A9" s="13" t="s">
        <v>11</v>
      </c>
      <c r="B9" s="14">
        <v>31145</v>
      </c>
      <c r="C9" s="15">
        <v>93.69</v>
      </c>
      <c r="D9" s="16">
        <v>9057023</v>
      </c>
      <c r="E9" s="62">
        <v>91.34</v>
      </c>
    </row>
    <row r="10" spans="1:5" ht="21" customHeight="1" x14ac:dyDescent="0.3">
      <c r="A10" s="68" t="s">
        <v>2</v>
      </c>
      <c r="B10" s="17">
        <f>IF(SUM(B3:B9)=0,"",SUM(B3:B9))</f>
        <v>445358</v>
      </c>
      <c r="C10" s="18">
        <f>IF(B10="","",B10/492916*100)</f>
        <v>90.351702927070747</v>
      </c>
      <c r="D10" s="19">
        <f>IF(SUM(D3:D9)=0,"",SUM(D3:D9))</f>
        <v>219513514</v>
      </c>
      <c r="E10" s="63">
        <f>IF(D10="","",D10/254254894*100)</f>
        <v>86.336003428118872</v>
      </c>
    </row>
    <row r="11" spans="1:5" ht="21" customHeight="1" x14ac:dyDescent="0.3">
      <c r="A11" s="5" t="s">
        <v>25</v>
      </c>
      <c r="B11" s="6">
        <v>21304</v>
      </c>
      <c r="C11" s="7">
        <v>87.94</v>
      </c>
      <c r="D11" s="8">
        <v>11382965</v>
      </c>
      <c r="E11" s="60">
        <v>94.1</v>
      </c>
    </row>
    <row r="12" spans="1:5" ht="21" customHeight="1" x14ac:dyDescent="0.3">
      <c r="A12" s="9" t="s">
        <v>26</v>
      </c>
      <c r="B12" s="10">
        <v>112101</v>
      </c>
      <c r="C12" s="11">
        <v>91.79</v>
      </c>
      <c r="D12" s="12">
        <v>55136135</v>
      </c>
      <c r="E12" s="61">
        <v>92.8</v>
      </c>
    </row>
    <row r="13" spans="1:5" ht="21" customHeight="1" x14ac:dyDescent="0.3">
      <c r="A13" s="9" t="s">
        <v>27</v>
      </c>
      <c r="B13" s="10">
        <v>29011</v>
      </c>
      <c r="C13" s="11">
        <v>86.83</v>
      </c>
      <c r="D13" s="12">
        <v>12395782</v>
      </c>
      <c r="E13" s="61">
        <v>78.959999999999994</v>
      </c>
    </row>
    <row r="14" spans="1:5" ht="21" customHeight="1" x14ac:dyDescent="0.3">
      <c r="A14" s="9" t="s">
        <v>28</v>
      </c>
      <c r="B14" s="10">
        <v>16956</v>
      </c>
      <c r="C14" s="11">
        <v>95.49</v>
      </c>
      <c r="D14" s="12">
        <v>8226634</v>
      </c>
      <c r="E14" s="61">
        <v>92.18</v>
      </c>
    </row>
    <row r="15" spans="1:5" ht="21" customHeight="1" x14ac:dyDescent="0.3">
      <c r="A15" s="9" t="s">
        <v>29</v>
      </c>
      <c r="B15" s="10">
        <v>70798</v>
      </c>
      <c r="C15" s="11">
        <v>94.68</v>
      </c>
      <c r="D15" s="12">
        <v>32796993</v>
      </c>
      <c r="E15" s="61">
        <v>83.05</v>
      </c>
    </row>
    <row r="16" spans="1:5" ht="21" customHeight="1" x14ac:dyDescent="0.3">
      <c r="A16" s="9" t="s">
        <v>12</v>
      </c>
      <c r="B16" s="10">
        <v>7158</v>
      </c>
      <c r="C16" s="11">
        <v>78.41</v>
      </c>
      <c r="D16" s="12">
        <v>3212123</v>
      </c>
      <c r="E16" s="61">
        <v>69.83</v>
      </c>
    </row>
    <row r="17" spans="1:5" ht="21" customHeight="1" x14ac:dyDescent="0.3">
      <c r="A17" s="9" t="s">
        <v>13</v>
      </c>
      <c r="B17" s="10">
        <v>49656</v>
      </c>
      <c r="C17" s="11">
        <v>91.83</v>
      </c>
      <c r="D17" s="12">
        <v>29966724</v>
      </c>
      <c r="E17" s="61">
        <v>99.13</v>
      </c>
    </row>
    <row r="18" spans="1:5" ht="21" customHeight="1" x14ac:dyDescent="0.3">
      <c r="A18" s="9" t="s">
        <v>14</v>
      </c>
      <c r="B18" s="10">
        <v>15636</v>
      </c>
      <c r="C18" s="11">
        <v>95.07</v>
      </c>
      <c r="D18" s="12">
        <v>6319694</v>
      </c>
      <c r="E18" s="61">
        <v>89.63</v>
      </c>
    </row>
    <row r="19" spans="1:5" ht="21" customHeight="1" x14ac:dyDescent="0.3">
      <c r="A19" s="20" t="s">
        <v>30</v>
      </c>
      <c r="B19" s="21">
        <v>8709</v>
      </c>
      <c r="C19" s="22">
        <v>104.85</v>
      </c>
      <c r="D19" s="23">
        <v>3756865</v>
      </c>
      <c r="E19" s="64">
        <v>89.23</v>
      </c>
    </row>
    <row r="20" spans="1:5" ht="21" customHeight="1" x14ac:dyDescent="0.3">
      <c r="A20" s="68" t="s">
        <v>3</v>
      </c>
      <c r="B20" s="17">
        <f>IF(SUM(B11:B19)=0,"",SUM(B11:B19))</f>
        <v>331329</v>
      </c>
      <c r="C20" s="18">
        <f>IF(B20="","",B20/360253*100)</f>
        <v>91.971198019169861</v>
      </c>
      <c r="D20" s="19">
        <f>IF(SUM(D11:D19)=0,"",SUM(D11:D19))</f>
        <v>163193915</v>
      </c>
      <c r="E20" s="63">
        <f>IF(D20="","",D20/181711535*100)</f>
        <v>89.809331587012352</v>
      </c>
    </row>
    <row r="21" spans="1:5" ht="21" customHeight="1" x14ac:dyDescent="0.3">
      <c r="A21" s="5" t="s">
        <v>31</v>
      </c>
      <c r="B21" s="6">
        <v>20092</v>
      </c>
      <c r="C21" s="7">
        <v>93.84</v>
      </c>
      <c r="D21" s="8">
        <v>5676093</v>
      </c>
      <c r="E21" s="60">
        <v>91.28</v>
      </c>
    </row>
    <row r="22" spans="1:5" ht="21" customHeight="1" x14ac:dyDescent="0.3">
      <c r="A22" s="9" t="s">
        <v>32</v>
      </c>
      <c r="B22" s="10">
        <v>3922</v>
      </c>
      <c r="C22" s="11">
        <v>99.14</v>
      </c>
      <c r="D22" s="12">
        <v>838613</v>
      </c>
      <c r="E22" s="61">
        <v>90.45</v>
      </c>
    </row>
    <row r="23" spans="1:5" ht="21" customHeight="1" x14ac:dyDescent="0.3">
      <c r="A23" s="9" t="s">
        <v>15</v>
      </c>
      <c r="B23" s="10">
        <v>154535</v>
      </c>
      <c r="C23" s="11">
        <v>82.01</v>
      </c>
      <c r="D23" s="12">
        <v>58230169</v>
      </c>
      <c r="E23" s="61">
        <v>77.45</v>
      </c>
    </row>
    <row r="24" spans="1:5" ht="21" customHeight="1" x14ac:dyDescent="0.3">
      <c r="A24" s="9" t="s">
        <v>33</v>
      </c>
      <c r="B24" s="10">
        <v>63665</v>
      </c>
      <c r="C24" s="11">
        <v>89.14</v>
      </c>
      <c r="D24" s="12">
        <v>23513237</v>
      </c>
      <c r="E24" s="61">
        <v>77.11</v>
      </c>
    </row>
    <row r="25" spans="1:5" ht="21" customHeight="1" x14ac:dyDescent="0.3">
      <c r="A25" s="9" t="s">
        <v>34</v>
      </c>
      <c r="B25" s="10">
        <v>94473</v>
      </c>
      <c r="C25" s="11">
        <v>94.33</v>
      </c>
      <c r="D25" s="12">
        <v>37424765</v>
      </c>
      <c r="E25" s="61">
        <v>87.72</v>
      </c>
    </row>
    <row r="26" spans="1:5" ht="21" customHeight="1" x14ac:dyDescent="0.3">
      <c r="A26" s="9" t="s">
        <v>35</v>
      </c>
      <c r="B26" s="10">
        <v>66830</v>
      </c>
      <c r="C26" s="11">
        <v>101.47</v>
      </c>
      <c r="D26" s="12">
        <v>21744806</v>
      </c>
      <c r="E26" s="61">
        <v>97.51</v>
      </c>
    </row>
    <row r="27" spans="1:5" ht="21" customHeight="1" x14ac:dyDescent="0.3">
      <c r="A27" s="9" t="s">
        <v>36</v>
      </c>
      <c r="B27" s="10">
        <v>188554</v>
      </c>
      <c r="C27" s="11">
        <v>88.43</v>
      </c>
      <c r="D27" s="12">
        <v>49320745</v>
      </c>
      <c r="E27" s="61">
        <v>79.81</v>
      </c>
    </row>
    <row r="28" spans="1:5" ht="21" customHeight="1" x14ac:dyDescent="0.3">
      <c r="A28" s="9" t="s">
        <v>16</v>
      </c>
      <c r="B28" s="10">
        <v>200800</v>
      </c>
      <c r="C28" s="11">
        <v>95.6</v>
      </c>
      <c r="D28" s="12">
        <v>58265501</v>
      </c>
      <c r="E28" s="61">
        <v>96.58</v>
      </c>
    </row>
    <row r="29" spans="1:5" ht="21" customHeight="1" x14ac:dyDescent="0.3">
      <c r="A29" s="9" t="s">
        <v>17</v>
      </c>
      <c r="B29" s="10">
        <v>229400</v>
      </c>
      <c r="C29" s="11">
        <v>99.18</v>
      </c>
      <c r="D29" s="12">
        <v>99096810</v>
      </c>
      <c r="E29" s="61">
        <v>101.94</v>
      </c>
    </row>
    <row r="30" spans="1:5" ht="21" customHeight="1" x14ac:dyDescent="0.3">
      <c r="A30" s="9" t="s">
        <v>37</v>
      </c>
      <c r="B30" s="10">
        <v>80642</v>
      </c>
      <c r="C30" s="11">
        <v>102.83</v>
      </c>
      <c r="D30" s="12">
        <v>22626483</v>
      </c>
      <c r="E30" s="61">
        <v>90.37</v>
      </c>
    </row>
    <row r="31" spans="1:5" ht="21" customHeight="1" x14ac:dyDescent="0.3">
      <c r="A31" s="9" t="s">
        <v>38</v>
      </c>
      <c r="B31" s="10">
        <v>64474</v>
      </c>
      <c r="C31" s="11">
        <v>89.48</v>
      </c>
      <c r="D31" s="12">
        <v>16265281</v>
      </c>
      <c r="E31" s="61">
        <v>73.42</v>
      </c>
    </row>
    <row r="32" spans="1:5" ht="21" customHeight="1" x14ac:dyDescent="0.3">
      <c r="A32" s="9" t="s">
        <v>18</v>
      </c>
      <c r="B32" s="10">
        <v>559187</v>
      </c>
      <c r="C32" s="11">
        <v>93.52</v>
      </c>
      <c r="D32" s="12">
        <v>207336331</v>
      </c>
      <c r="E32" s="61">
        <v>82.83</v>
      </c>
    </row>
    <row r="33" spans="1:5" ht="21" customHeight="1" x14ac:dyDescent="0.3">
      <c r="A33" s="13" t="s">
        <v>19</v>
      </c>
      <c r="B33" s="14">
        <v>118680</v>
      </c>
      <c r="C33" s="15">
        <v>93.68</v>
      </c>
      <c r="D33" s="16">
        <v>33951072</v>
      </c>
      <c r="E33" s="62">
        <v>92.44</v>
      </c>
    </row>
    <row r="34" spans="1:5" ht="21" customHeight="1" x14ac:dyDescent="0.3">
      <c r="A34" s="68" t="s">
        <v>4</v>
      </c>
      <c r="B34" s="17">
        <f>IF(SUM(B21:B33)=0,"",SUM(B21:B33))</f>
        <v>1845254</v>
      </c>
      <c r="C34" s="18">
        <f>IF(B34="","",B34/1980886*100)</f>
        <v>93.152962866111423</v>
      </c>
      <c r="D34" s="19">
        <f>IF(SUM(D21:D33)=0,"",SUM(D21:D33))</f>
        <v>634289906</v>
      </c>
      <c r="E34" s="63">
        <f>IF(D34="","",D34/731355320*100)</f>
        <v>86.728008760502348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2621941</v>
      </c>
      <c r="C35" s="25">
        <f>IF(B35&lt;&gt; "",IF(B36 &lt;&gt;"",B35/B36*100,""),"")</f>
        <v>92.515529867980689</v>
      </c>
      <c r="D35" s="19">
        <f xml:space="preserve"> IF(SUM(D34,D20,D10)+0=0,"",SUM(D34,D20,D10)+0)</f>
        <v>1016997335</v>
      </c>
      <c r="E35" s="65">
        <f>IF(D35&lt;&gt; "",IF(D36 &lt;&gt;"",D35/D36*100,""),"")</f>
        <v>87.122281056720027</v>
      </c>
    </row>
    <row r="36" spans="1:5" ht="20.25" customHeight="1" thickBot="1" x14ac:dyDescent="0.35">
      <c r="A36" s="26" t="s">
        <v>6</v>
      </c>
      <c r="B36" s="27">
        <v>2834055</v>
      </c>
      <c r="C36" s="28">
        <v>118.32</v>
      </c>
      <c r="D36" s="29">
        <v>1167321749</v>
      </c>
      <c r="E36" s="54">
        <v>148.79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41629</v>
      </c>
      <c r="C38" s="32">
        <v>126.57</v>
      </c>
      <c r="D38" s="33">
        <v>9948079</v>
      </c>
      <c r="E38" s="56">
        <v>114.29</v>
      </c>
    </row>
    <row r="39" spans="1:5" s="70" customFormat="1" ht="21" customHeight="1" x14ac:dyDescent="0.3">
      <c r="A39" s="34" t="s">
        <v>41</v>
      </c>
      <c r="B39" s="35">
        <v>44973</v>
      </c>
      <c r="C39" s="36">
        <v>98.3</v>
      </c>
      <c r="D39" s="37">
        <v>12051848</v>
      </c>
      <c r="E39" s="57">
        <v>85.83</v>
      </c>
    </row>
    <row r="40" spans="1:5" s="70" customFormat="1" ht="21" customHeight="1" x14ac:dyDescent="0.3">
      <c r="A40" s="34" t="s">
        <v>42</v>
      </c>
      <c r="B40" s="35">
        <v>168758</v>
      </c>
      <c r="C40" s="36">
        <v>100.46</v>
      </c>
      <c r="D40" s="37">
        <v>70578450</v>
      </c>
      <c r="E40" s="57">
        <v>118.64</v>
      </c>
    </row>
    <row r="41" spans="1:5" s="70" customFormat="1" ht="21" customHeight="1" x14ac:dyDescent="0.3">
      <c r="A41" s="24" t="s">
        <v>5</v>
      </c>
      <c r="B41" s="17">
        <f>IF(SUM(B38:B40)=0,"",SUM(B38:B40))</f>
        <v>255360</v>
      </c>
      <c r="C41" s="39">
        <f>IF(B41&lt;&gt; "",IF(B42 &lt;&gt;"",B41/B42*100,""),"")</f>
        <v>103.54223433242507</v>
      </c>
      <c r="D41" s="19">
        <f>IF(SUM(D38:D40)=0,"",SUM(D38:D40))</f>
        <v>92578377</v>
      </c>
      <c r="E41" s="58">
        <f>IF(D41&lt;&gt; "",IF(D42 &lt;&gt;"",D41/D42*100,""),"")</f>
        <v>112.57735451128276</v>
      </c>
    </row>
    <row r="42" spans="1:5" s="70" customFormat="1" ht="21" customHeight="1" thickBot="1" x14ac:dyDescent="0.35">
      <c r="A42" s="41" t="s">
        <v>6</v>
      </c>
      <c r="B42" s="42">
        <v>246624</v>
      </c>
      <c r="C42" s="43">
        <v>112.72</v>
      </c>
      <c r="D42" s="44">
        <v>82235346</v>
      </c>
      <c r="E42" s="59">
        <v>123.58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1911</v>
      </c>
      <c r="C44" s="51">
        <v>101.11</v>
      </c>
      <c r="D44" s="52">
        <v>3698728</v>
      </c>
      <c r="E44" s="53">
        <v>77.319999999999993</v>
      </c>
    </row>
    <row r="45" spans="1:5" s="70" customFormat="1" ht="21" customHeight="1" x14ac:dyDescent="0.3">
      <c r="A45" s="34" t="s">
        <v>41</v>
      </c>
      <c r="B45" s="35">
        <v>92</v>
      </c>
      <c r="C45" s="36">
        <v>195.74</v>
      </c>
      <c r="D45" s="37">
        <v>258811</v>
      </c>
      <c r="E45" s="38">
        <v>120.61</v>
      </c>
    </row>
    <row r="46" spans="1:5" s="70" customFormat="1" ht="21" customHeight="1" x14ac:dyDescent="0.3">
      <c r="A46" s="34" t="s">
        <v>42</v>
      </c>
      <c r="B46" s="35">
        <v>815</v>
      </c>
      <c r="C46" s="36">
        <v>100</v>
      </c>
      <c r="D46" s="37">
        <v>1152606</v>
      </c>
      <c r="E46" s="38">
        <v>16.75</v>
      </c>
    </row>
    <row r="47" spans="1:5" s="70" customFormat="1" ht="21" customHeight="1" x14ac:dyDescent="0.3">
      <c r="A47" s="24" t="s">
        <v>5</v>
      </c>
      <c r="B47" s="17">
        <f>IF(SUM(B44:B46)=0,"",SUM(B44:B46))</f>
        <v>2818</v>
      </c>
      <c r="C47" s="39">
        <f>IF(B47&lt;&gt; "",IF(B48 &lt;&gt;"",B47/B48*100,""),"")</f>
        <v>102.3982558139535</v>
      </c>
      <c r="D47" s="19">
        <f>IF(SUM(D44:D46)=0,"",SUM(D44:D46))</f>
        <v>5110145</v>
      </c>
      <c r="E47" s="40">
        <f>IF(D47&lt;&gt; "",IF(D48 &lt;&gt;"",D47/D48*100,""),"")</f>
        <v>43.022116023566021</v>
      </c>
    </row>
    <row r="48" spans="1:5" s="70" customFormat="1" ht="21" customHeight="1" thickBot="1" x14ac:dyDescent="0.35">
      <c r="A48" s="41" t="s">
        <v>6</v>
      </c>
      <c r="B48" s="42">
        <v>2752</v>
      </c>
      <c r="C48" s="43">
        <v>89.76</v>
      </c>
      <c r="D48" s="44">
        <v>11877949</v>
      </c>
      <c r="E48" s="45">
        <v>199.8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2022年01月～2022年12月&amp;R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2023-01-17T06:13:30Z</cp:lastPrinted>
  <dcterms:created xsi:type="dcterms:W3CDTF">2010-01-21T06:45:20Z</dcterms:created>
  <dcterms:modified xsi:type="dcterms:W3CDTF">2023-01-17T06:13:35Z</dcterms:modified>
</cp:coreProperties>
</file>