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<sst xmlns="http://schemas.openxmlformats.org/spreadsheetml/2006/main" count="52" uniqueCount="45">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</sst>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G34" sqref="G34"/>
    </sheetView>
  </sheetViews>
  <sheetFormatPr defaultRowHeight="16.5" x14ac:dyDescent="0.3"/>
  <cols>
    <col min="1" max="1" width="32.625" style="64" customWidth="1"/>
    <col min="2" max="5" width="21.625" style="64" customWidth="1"/>
    <col min="6" max="16384" width="9" style="64"/>
  </cols>
  <sheetData>
    <row r="1" spans="1:5" ht="21" customHeight="1" thickBot="1" x14ac:dyDescent="0.35">
      <c r="A1" s="65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18903</v>
      </c>
      <c r="C3" s="7">
        <v>87.42</v>
      </c>
      <c r="D3" s="8">
        <v>8525610</v>
      </c>
      <c r="E3" s="59">
        <v>82.31</v>
      </c>
    </row>
    <row r="4" spans="1:5" ht="21" customHeight="1" x14ac:dyDescent="0.3">
      <c r="A4" s="9" t="s">
        <v>8</v>
      </c>
      <c r="B4" s="10">
        <v>65818</v>
      </c>
      <c r="C4" s="11">
        <v>83.3</v>
      </c>
      <c r="D4" s="12">
        <v>39374340</v>
      </c>
      <c r="E4" s="60">
        <v>79.78</v>
      </c>
    </row>
    <row r="5" spans="1:5" ht="21" customHeight="1" x14ac:dyDescent="0.3">
      <c r="A5" s="9" t="s">
        <v>9</v>
      </c>
      <c r="B5" s="10">
        <v>36510</v>
      </c>
      <c r="C5" s="11">
        <v>86.06</v>
      </c>
      <c r="D5" s="12">
        <v>17131456</v>
      </c>
      <c r="E5" s="60">
        <v>82.56</v>
      </c>
    </row>
    <row r="6" spans="1:5" ht="21" customHeight="1" x14ac:dyDescent="0.3">
      <c r="A6" s="9" t="s">
        <v>10</v>
      </c>
      <c r="B6" s="10">
        <v>61926</v>
      </c>
      <c r="C6" s="11">
        <v>92.61</v>
      </c>
      <c r="D6" s="12">
        <v>24330163</v>
      </c>
      <c r="E6" s="60">
        <v>90.16</v>
      </c>
    </row>
    <row r="7" spans="1:5" ht="21" customHeight="1" x14ac:dyDescent="0.3">
      <c r="A7" s="9" t="s">
        <v>23</v>
      </c>
      <c r="B7" s="10">
        <v>7150</v>
      </c>
      <c r="C7" s="11">
        <v>87.15</v>
      </c>
      <c r="D7" s="12">
        <v>2358206</v>
      </c>
      <c r="E7" s="60">
        <v>70.95</v>
      </c>
    </row>
    <row r="8" spans="1:5" ht="21" customHeight="1" x14ac:dyDescent="0.3">
      <c r="A8" s="9" t="s">
        <v>24</v>
      </c>
      <c r="B8" s="10">
        <v>9822</v>
      </c>
      <c r="C8" s="11">
        <v>92.59</v>
      </c>
      <c r="D8" s="12">
        <v>3139864</v>
      </c>
      <c r="E8" s="60">
        <v>93.96</v>
      </c>
    </row>
    <row r="9" spans="1:5" ht="21" customHeight="1" x14ac:dyDescent="0.3">
      <c r="A9" s="13" t="s">
        <v>11</v>
      </c>
      <c r="B9" s="14">
        <v>15024</v>
      </c>
      <c r="C9" s="15">
        <v>87.9</v>
      </c>
      <c r="D9" s="16">
        <v>4229320</v>
      </c>
      <c r="E9" s="61">
        <v>82.57</v>
      </c>
    </row>
    <row r="10" spans="1:5" ht="21" customHeight="1" x14ac:dyDescent="0.3">
      <c r="A10" s="66" t="s">
        <v>2</v>
      </c>
      <c r="B10" s="17">
        <f>IF(SUM(B3:B9)=0,"",SUM(B3:B9))</f>
        <v>215153</v>
      </c>
      <c r="C10" s="18">
        <f>IF(B10="","",B10/245832*100)</f>
        <v>87.520339093364569</v>
      </c>
      <c r="D10" s="19">
        <f>IF(SUM(D3:D9)=0,"",SUM(D3:D9))</f>
        <v>99088959</v>
      </c>
      <c r="E10" s="62">
        <f>IF(D10="","",D10/119235994*100)</f>
        <v>83.10322720167872</v>
      </c>
    </row>
    <row r="11" spans="1:5" ht="21" customHeight="1" x14ac:dyDescent="0.3">
      <c r="A11" s="5" t="s">
        <v>25</v>
      </c>
      <c r="B11" s="6">
        <v>10151</v>
      </c>
      <c r="C11" s="7">
        <v>84.85</v>
      </c>
      <c r="D11" s="8">
        <v>4945461</v>
      </c>
      <c r="E11" s="59">
        <v>81.760000000000005</v>
      </c>
    </row>
    <row r="12" spans="1:5" ht="21" customHeight="1" x14ac:dyDescent="0.3">
      <c r="A12" s="9" t="s">
        <v>26</v>
      </c>
      <c r="B12" s="10">
        <v>53751</v>
      </c>
      <c r="C12" s="11">
        <v>89.17</v>
      </c>
      <c r="D12" s="12">
        <v>25633476</v>
      </c>
      <c r="E12" s="60">
        <v>86.7</v>
      </c>
    </row>
    <row r="13" spans="1:5" ht="21" customHeight="1" x14ac:dyDescent="0.3">
      <c r="A13" s="9" t="s">
        <v>27</v>
      </c>
      <c r="B13" s="10">
        <v>14286</v>
      </c>
      <c r="C13" s="11">
        <v>87.14</v>
      </c>
      <c r="D13" s="12">
        <v>5954298</v>
      </c>
      <c r="E13" s="60">
        <v>74</v>
      </c>
    </row>
    <row r="14" spans="1:5" ht="21" customHeight="1" x14ac:dyDescent="0.3">
      <c r="A14" s="9" t="s">
        <v>28</v>
      </c>
      <c r="B14" s="10">
        <v>7952</v>
      </c>
      <c r="C14" s="11">
        <v>92.31</v>
      </c>
      <c r="D14" s="12">
        <v>3416113</v>
      </c>
      <c r="E14" s="60">
        <v>80.23</v>
      </c>
    </row>
    <row r="15" spans="1:5" ht="21" customHeight="1" x14ac:dyDescent="0.3">
      <c r="A15" s="9" t="s">
        <v>29</v>
      </c>
      <c r="B15" s="10">
        <v>33971</v>
      </c>
      <c r="C15" s="11">
        <v>88.45</v>
      </c>
      <c r="D15" s="12">
        <v>14338795</v>
      </c>
      <c r="E15" s="60">
        <v>71.89</v>
      </c>
    </row>
    <row r="16" spans="1:5" ht="21" customHeight="1" x14ac:dyDescent="0.3">
      <c r="A16" s="9" t="s">
        <v>12</v>
      </c>
      <c r="B16" s="10">
        <v>3392</v>
      </c>
      <c r="C16" s="11">
        <v>74.91</v>
      </c>
      <c r="D16" s="12">
        <v>1648541</v>
      </c>
      <c r="E16" s="60">
        <v>81.05</v>
      </c>
    </row>
    <row r="17" spans="1:5" ht="21" customHeight="1" x14ac:dyDescent="0.3">
      <c r="A17" s="9" t="s">
        <v>13</v>
      </c>
      <c r="B17" s="10">
        <v>23938</v>
      </c>
      <c r="C17" s="11">
        <v>87.51</v>
      </c>
      <c r="D17" s="12">
        <v>14031237</v>
      </c>
      <c r="E17" s="60">
        <v>84.47</v>
      </c>
    </row>
    <row r="18" spans="1:5" ht="21" customHeight="1" x14ac:dyDescent="0.3">
      <c r="A18" s="9" t="s">
        <v>14</v>
      </c>
      <c r="B18" s="10">
        <v>7709</v>
      </c>
      <c r="C18" s="11">
        <v>89.29</v>
      </c>
      <c r="D18" s="12">
        <v>2911496</v>
      </c>
      <c r="E18" s="60">
        <v>82.01</v>
      </c>
    </row>
    <row r="19" spans="1:5" ht="21" customHeight="1" x14ac:dyDescent="0.3">
      <c r="A19" s="20" t="s">
        <v>30</v>
      </c>
      <c r="B19" s="21">
        <v>4536</v>
      </c>
      <c r="C19" s="22">
        <v>104.4</v>
      </c>
      <c r="D19" s="23">
        <v>1728976</v>
      </c>
      <c r="E19" s="63">
        <v>76.69</v>
      </c>
    </row>
    <row r="20" spans="1:5" ht="21" customHeight="1" x14ac:dyDescent="0.3">
      <c r="A20" s="66" t="s">
        <v>3</v>
      </c>
      <c r="B20" s="17">
        <f>IF(SUM(B11:B19)=0,"",SUM(B11:B19))</f>
        <v>159686</v>
      </c>
      <c r="C20" s="18">
        <f>IF(B20="","",B20/180525*100)</f>
        <v>88.456446475557399</v>
      </c>
      <c r="D20" s="19">
        <f>IF(SUM(D11:D19)=0,"",SUM(D11:D19))</f>
        <v>74608393</v>
      </c>
      <c r="E20" s="62">
        <f>IF(D20="","",D20/92313876*100)</f>
        <v>80.820344928426579</v>
      </c>
    </row>
    <row r="21" spans="1:5" ht="21" customHeight="1" x14ac:dyDescent="0.3">
      <c r="A21" s="5" t="s">
        <v>31</v>
      </c>
      <c r="B21" s="6">
        <v>10167</v>
      </c>
      <c r="C21" s="7">
        <v>93.03</v>
      </c>
      <c r="D21" s="8">
        <v>2818679</v>
      </c>
      <c r="E21" s="59">
        <v>90.19</v>
      </c>
    </row>
    <row r="22" spans="1:5" ht="21" customHeight="1" x14ac:dyDescent="0.3">
      <c r="A22" s="9" t="s">
        <v>32</v>
      </c>
      <c r="B22" s="10">
        <v>1971</v>
      </c>
      <c r="C22" s="11">
        <v>98.7</v>
      </c>
      <c r="D22" s="12">
        <v>433552</v>
      </c>
      <c r="E22" s="60">
        <v>97.54</v>
      </c>
    </row>
    <row r="23" spans="1:5" ht="21" customHeight="1" x14ac:dyDescent="0.3">
      <c r="A23" s="9" t="s">
        <v>15</v>
      </c>
      <c r="B23" s="10">
        <v>75023</v>
      </c>
      <c r="C23" s="11">
        <v>77.290000000000006</v>
      </c>
      <c r="D23" s="12">
        <v>27041419</v>
      </c>
      <c r="E23" s="60">
        <v>67.010000000000005</v>
      </c>
    </row>
    <row r="24" spans="1:5" ht="21" customHeight="1" x14ac:dyDescent="0.3">
      <c r="A24" s="9" t="s">
        <v>33</v>
      </c>
      <c r="B24" s="10">
        <v>30542</v>
      </c>
      <c r="C24" s="11">
        <v>83.52</v>
      </c>
      <c r="D24" s="12">
        <v>10660796</v>
      </c>
      <c r="E24" s="60">
        <v>66.239999999999995</v>
      </c>
    </row>
    <row r="25" spans="1:5" ht="21" customHeight="1" x14ac:dyDescent="0.3">
      <c r="A25" s="9" t="s">
        <v>34</v>
      </c>
      <c r="B25" s="10">
        <v>46502</v>
      </c>
      <c r="C25" s="11">
        <v>89.77</v>
      </c>
      <c r="D25" s="12">
        <v>17234489</v>
      </c>
      <c r="E25" s="60">
        <v>75.349999999999994</v>
      </c>
    </row>
    <row r="26" spans="1:5" ht="21" customHeight="1" x14ac:dyDescent="0.3">
      <c r="A26" s="9" t="s">
        <v>35</v>
      </c>
      <c r="B26" s="10">
        <v>32583</v>
      </c>
      <c r="C26" s="11">
        <v>99.74</v>
      </c>
      <c r="D26" s="12">
        <v>10076947</v>
      </c>
      <c r="E26" s="60">
        <v>89.08</v>
      </c>
    </row>
    <row r="27" spans="1:5" ht="21" customHeight="1" x14ac:dyDescent="0.3">
      <c r="A27" s="9" t="s">
        <v>36</v>
      </c>
      <c r="B27" s="10">
        <v>90307</v>
      </c>
      <c r="C27" s="11">
        <v>88.08</v>
      </c>
      <c r="D27" s="12">
        <v>22517388</v>
      </c>
      <c r="E27" s="60">
        <v>76.790000000000006</v>
      </c>
    </row>
    <row r="28" spans="1:5" ht="21" customHeight="1" x14ac:dyDescent="0.3">
      <c r="A28" s="9" t="s">
        <v>16</v>
      </c>
      <c r="B28" s="10">
        <v>98495</v>
      </c>
      <c r="C28" s="11">
        <v>93.51</v>
      </c>
      <c r="D28" s="12">
        <v>28175301</v>
      </c>
      <c r="E28" s="60">
        <v>95.04</v>
      </c>
    </row>
    <row r="29" spans="1:5" ht="21" customHeight="1" x14ac:dyDescent="0.3">
      <c r="A29" s="9" t="s">
        <v>17</v>
      </c>
      <c r="B29" s="69">
        <v>112226</v>
      </c>
      <c r="C29" s="70">
        <v>94.72</v>
      </c>
      <c r="D29" s="71">
        <v>47274495</v>
      </c>
      <c r="E29" s="72">
        <v>92.23</v>
      </c>
    </row>
    <row r="30" spans="1:5" ht="21" customHeight="1" x14ac:dyDescent="0.3">
      <c r="A30" s="9" t="s">
        <v>37</v>
      </c>
      <c r="B30" s="10">
        <v>40031</v>
      </c>
      <c r="C30" s="11">
        <v>106.51</v>
      </c>
      <c r="D30" s="12">
        <v>11079098</v>
      </c>
      <c r="E30" s="60">
        <v>105.51</v>
      </c>
    </row>
    <row r="31" spans="1:5" ht="21" customHeight="1" x14ac:dyDescent="0.3">
      <c r="A31" s="9" t="s">
        <v>38</v>
      </c>
      <c r="B31" s="10">
        <v>30750</v>
      </c>
      <c r="C31" s="11">
        <v>84.77</v>
      </c>
      <c r="D31" s="12">
        <v>7388618</v>
      </c>
      <c r="E31" s="60">
        <v>64.39</v>
      </c>
    </row>
    <row r="32" spans="1:5" ht="21" customHeight="1" x14ac:dyDescent="0.3">
      <c r="A32" s="9" t="s">
        <v>18</v>
      </c>
      <c r="B32" s="10">
        <v>277686</v>
      </c>
      <c r="C32" s="11">
        <v>94.3</v>
      </c>
      <c r="D32" s="12">
        <v>100193016</v>
      </c>
      <c r="E32" s="60">
        <v>86.5</v>
      </c>
    </row>
    <row r="33" spans="1:5" ht="21" customHeight="1" x14ac:dyDescent="0.3">
      <c r="A33" s="13" t="s">
        <v>19</v>
      </c>
      <c r="B33" s="14">
        <v>57829</v>
      </c>
      <c r="C33" s="15">
        <v>91.86</v>
      </c>
      <c r="D33" s="16">
        <v>15666563</v>
      </c>
      <c r="E33" s="61">
        <v>83.71</v>
      </c>
    </row>
    <row r="34" spans="1:5" ht="21" customHeight="1" x14ac:dyDescent="0.3">
      <c r="A34" s="66" t="s">
        <v>4</v>
      </c>
      <c r="B34" s="73">
        <f>IF(SUM(B21:B33)=0,"",SUM(B21:B33))</f>
        <v>904112</v>
      </c>
      <c r="C34" s="74">
        <f>IF(B34="","",B34/988648*100)</f>
        <v>91.449332826243506</v>
      </c>
      <c r="D34" s="75">
        <f>IF(SUM(D21:D33)=0,"",SUM(D21:D33))</f>
        <v>300560361</v>
      </c>
      <c r="E34" s="76">
        <f>IF(D34="","",D34/360954296*100)</f>
        <v>83.268259813148205</v>
      </c>
    </row>
    <row r="35" spans="1:5" ht="21" customHeight="1" x14ac:dyDescent="0.3">
      <c r="A35" s="24" t="s">
        <v>5</v>
      </c>
      <c r="B35" s="73">
        <f xml:space="preserve"> IF(SUM(B34,B20,B10)+0=0,"",SUM(B34,B20,B10)+0)</f>
        <v>1278951</v>
      </c>
      <c r="C35" s="77">
        <f>IF(B35&lt;&gt; "",IF(B36 &lt;&gt;"",B35/B36*100,""),"")</f>
        <v>90.384910300670313</v>
      </c>
      <c r="D35" s="75">
        <f xml:space="preserve"> IF(SUM(D34,D20,D10)+0=0,"",SUM(D34,D20,D10)+0)</f>
        <v>474257713</v>
      </c>
      <c r="E35" s="78">
        <f>IF(D35&lt;&gt; "",IF(D36 &lt;&gt;"",D35/D36*100,""),"")</f>
        <v>82.839172387786604</v>
      </c>
    </row>
    <row r="36" spans="1:5" ht="20.25" customHeight="1" thickBot="1" x14ac:dyDescent="0.35">
      <c r="A36" s="25" t="s">
        <v>6</v>
      </c>
      <c r="B36" s="26">
        <v>1415005</v>
      </c>
      <c r="C36" s="27">
        <v>113.36</v>
      </c>
      <c r="D36" s="28">
        <v>572504166</v>
      </c>
      <c r="E36" s="53">
        <v>135.5</v>
      </c>
    </row>
    <row r="37" spans="1:5" s="68" customFormat="1" ht="21" customHeight="1" thickBot="1" x14ac:dyDescent="0.35">
      <c r="A37" s="67" t="s">
        <v>39</v>
      </c>
      <c r="B37" s="45"/>
      <c r="C37" s="46"/>
      <c r="D37" s="47"/>
      <c r="E37" s="54"/>
    </row>
    <row r="38" spans="1:5" s="68" customFormat="1" ht="21" customHeight="1" x14ac:dyDescent="0.3">
      <c r="A38" s="29" t="s">
        <v>40</v>
      </c>
      <c r="B38" s="30">
        <v>18897</v>
      </c>
      <c r="C38" s="31">
        <v>111.64</v>
      </c>
      <c r="D38" s="32">
        <v>4685932</v>
      </c>
      <c r="E38" s="55">
        <v>100.21</v>
      </c>
    </row>
    <row r="39" spans="1:5" s="68" customFormat="1" ht="21" customHeight="1" x14ac:dyDescent="0.3">
      <c r="A39" s="33" t="s">
        <v>41</v>
      </c>
      <c r="B39" s="34">
        <v>20745</v>
      </c>
      <c r="C39" s="35">
        <v>88.71</v>
      </c>
      <c r="D39" s="36">
        <v>5105477</v>
      </c>
      <c r="E39" s="56">
        <v>67.7</v>
      </c>
    </row>
    <row r="40" spans="1:5" s="68" customFormat="1" ht="21" customHeight="1" x14ac:dyDescent="0.3">
      <c r="A40" s="33" t="s">
        <v>42</v>
      </c>
      <c r="B40" s="34">
        <v>81589</v>
      </c>
      <c r="C40" s="35">
        <v>93.1</v>
      </c>
      <c r="D40" s="36">
        <v>36490918</v>
      </c>
      <c r="E40" s="56">
        <v>110.54</v>
      </c>
    </row>
    <row r="41" spans="1:5" s="68" customFormat="1" ht="21" customHeight="1" x14ac:dyDescent="0.3">
      <c r="A41" s="24" t="s">
        <v>5</v>
      </c>
      <c r="B41" s="17">
        <f>IF(SUM(B38:B40)=0,"",SUM(B38:B40))</f>
        <v>121231</v>
      </c>
      <c r="C41" s="38">
        <f>IF(B41&lt;&gt; "",IF(B42 &lt;&gt;"",B41/B42*100,""),"")</f>
        <v>94.749470492149214</v>
      </c>
      <c r="D41" s="19">
        <f>IF(SUM(D38:D40)=0,"",SUM(D38:D40))</f>
        <v>46282327</v>
      </c>
      <c r="E41" s="57">
        <f>IF(D41&lt;&gt; "",IF(D42 &lt;&gt;"",D41/D42*100,""),"")</f>
        <v>102.32914677524624</v>
      </c>
    </row>
    <row r="42" spans="1:5" s="68" customFormat="1" ht="21" customHeight="1" thickBot="1" x14ac:dyDescent="0.35">
      <c r="A42" s="40" t="s">
        <v>6</v>
      </c>
      <c r="B42" s="41">
        <v>127949</v>
      </c>
      <c r="C42" s="42">
        <v>117.7</v>
      </c>
      <c r="D42" s="43">
        <v>45228880</v>
      </c>
      <c r="E42" s="58">
        <v>131.72999999999999</v>
      </c>
    </row>
    <row r="43" spans="1:5" s="68" customFormat="1" ht="21" customHeight="1" thickBot="1" x14ac:dyDescent="0.35">
      <c r="A43" s="67" t="s">
        <v>43</v>
      </c>
      <c r="B43" s="45"/>
      <c r="C43" s="46"/>
      <c r="D43" s="47"/>
      <c r="E43" s="54"/>
    </row>
    <row r="44" spans="1:5" s="68" customFormat="1" ht="21" customHeight="1" x14ac:dyDescent="0.3">
      <c r="A44" s="48" t="s">
        <v>44</v>
      </c>
      <c r="B44" s="49">
        <v>844</v>
      </c>
      <c r="C44" s="50">
        <v>80.69</v>
      </c>
      <c r="D44" s="51">
        <v>1340972</v>
      </c>
      <c r="E44" s="52">
        <v>71.989999999999995</v>
      </c>
    </row>
    <row r="45" spans="1:5" s="68" customFormat="1" ht="21" customHeight="1" x14ac:dyDescent="0.3">
      <c r="A45" s="33" t="s">
        <v>41</v>
      </c>
      <c r="B45" s="34">
        <v>87</v>
      </c>
      <c r="C45" s="35">
        <v>4350</v>
      </c>
      <c r="D45" s="36">
        <v>144929</v>
      </c>
      <c r="E45" s="37">
        <v>74.22</v>
      </c>
    </row>
    <row r="46" spans="1:5" s="68" customFormat="1" ht="21" customHeight="1" x14ac:dyDescent="0.3">
      <c r="A46" s="33" t="s">
        <v>42</v>
      </c>
      <c r="B46" s="34">
        <v>587</v>
      </c>
      <c r="C46" s="35">
        <v>151.29</v>
      </c>
      <c r="D46" s="36">
        <v>537477</v>
      </c>
      <c r="E46" s="37">
        <v>24.34</v>
      </c>
    </row>
    <row r="47" spans="1:5" s="68" customFormat="1" ht="21" customHeight="1" x14ac:dyDescent="0.3">
      <c r="A47" s="24" t="s">
        <v>5</v>
      </c>
      <c r="B47" s="17">
        <f>IF(SUM(B44:B46)=0,"",SUM(B44:B46))</f>
        <v>1518</v>
      </c>
      <c r="C47" s="38">
        <f>IF(B47&lt;&gt; "",IF(B48 &lt;&gt;"",B47/B48*100,""),"")</f>
        <v>105.71030640668523</v>
      </c>
      <c r="D47" s="19">
        <f>IF(SUM(D44:D46)=0,"",SUM(D44:D46))</f>
        <v>2023378</v>
      </c>
      <c r="E47" s="39">
        <f>IF(D47&lt;&gt; "",IF(D48 &lt;&gt;"",D47/D48*100,""),"")</f>
        <v>47.430499638418794</v>
      </c>
    </row>
    <row r="48" spans="1:5" s="68" customFormat="1" ht="21" customHeight="1" thickBot="1" x14ac:dyDescent="0.35">
      <c r="A48" s="40" t="s">
        <v>6</v>
      </c>
      <c r="B48" s="41">
        <v>1436</v>
      </c>
      <c r="C48" s="42">
        <v>53.6</v>
      </c>
      <c r="D48" s="43">
        <v>4265985</v>
      </c>
      <c r="E48" s="44">
        <v>78.790000000000006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2022年07月～2022年12月&amp;C&amp;"ＭＳ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2023-04-21T00:23:51Z</cp:lastPrinted>
  <dcterms:created xsi:type="dcterms:W3CDTF">2010-01-21T06:45:20Z</dcterms:created>
  <dcterms:modified xsi:type="dcterms:W3CDTF">2023-04-21T00:24:00Z</dcterms:modified>
</cp:coreProperties>
</file>