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<sst xmlns="http://schemas.openxmlformats.org/spreadsheetml/2006/main" count="27" uniqueCount="20">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</sst>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653688</v>
      </c>
      <c r="D2" s="13">
        <v>95.55</v>
      </c>
      <c r="E2" s="14">
        <v>307999663</v>
      </c>
      <c r="F2" s="15">
        <v>106.43</v>
      </c>
    </row>
    <row r="3" spans="1:8" ht="30" customHeight="1" x14ac:dyDescent="0.15">
      <c r="A3" s="10"/>
      <c r="B3" s="16" t="s">
        <v>4</v>
      </c>
      <c r="C3" s="17">
        <v>5889</v>
      </c>
      <c r="D3" s="18">
        <v>37.380000000000003</v>
      </c>
      <c r="E3" s="19">
        <v>808000</v>
      </c>
      <c r="F3" s="20">
        <v>14.82</v>
      </c>
    </row>
    <row r="4" spans="1:8" ht="30" customHeight="1" x14ac:dyDescent="0.15">
      <c r="A4" s="10"/>
      <c r="B4" s="16" t="s">
        <v>5</v>
      </c>
      <c r="C4" s="17">
        <v>69916</v>
      </c>
      <c r="D4" s="18">
        <v>99.88</v>
      </c>
      <c r="E4" s="19">
        <v>28795367</v>
      </c>
      <c r="F4" s="20">
        <v>101.29</v>
      </c>
    </row>
    <row r="5" spans="1:8" ht="30" customHeight="1" x14ac:dyDescent="0.15">
      <c r="A5" s="10"/>
      <c r="B5" s="16" t="s">
        <v>6</v>
      </c>
      <c r="C5" s="17">
        <v>480</v>
      </c>
      <c r="D5" s="18">
        <v>89.89</v>
      </c>
      <c r="E5" s="19">
        <v>174676</v>
      </c>
      <c r="F5" s="20">
        <v>65.31</v>
      </c>
    </row>
    <row r="6" spans="1:8" ht="30" customHeight="1" x14ac:dyDescent="0.15">
      <c r="A6" s="10"/>
      <c r="B6" s="16" t="s">
        <v>7</v>
      </c>
      <c r="C6" s="17">
        <v>371</v>
      </c>
      <c r="D6" s="18">
        <v>72.319999999999993</v>
      </c>
      <c r="E6" s="19">
        <v>226592</v>
      </c>
      <c r="F6" s="20">
        <v>71.06</v>
      </c>
    </row>
    <row r="7" spans="1:8" ht="30" customHeight="1" x14ac:dyDescent="0.15">
      <c r="A7" s="10"/>
      <c r="B7" s="21" t="s">
        <v>8</v>
      </c>
      <c r="C7" s="22">
        <v>9281</v>
      </c>
      <c r="D7" s="23">
        <v>84.68</v>
      </c>
      <c r="E7" s="24">
        <v>3040412</v>
      </c>
      <c r="F7" s="25">
        <v>82.28</v>
      </c>
    </row>
    <row r="8" spans="1:8" ht="30" customHeight="1" x14ac:dyDescent="0.15">
      <c r="A8" s="26"/>
      <c r="B8" s="27" t="s">
        <v>9</v>
      </c>
      <c r="C8" s="28">
        <f>IF(SUM(C2:C7)=0,"",SUM(C2:C7))</f>
        <v>739625</v>
      </c>
      <c r="D8" s="29">
        <f>IF(C8="","",C8/781884*100)</f>
        <v>94.595234075642935</v>
      </c>
      <c r="E8" s="30">
        <f>IF(SUM(E2:E7)=0,"",SUM(E2:E7))</f>
        <v>341044710</v>
      </c>
      <c r="F8" s="31">
        <f>IF(E8="","",E8/327549778*100)</f>
        <v>104.11996371433962</v>
      </c>
    </row>
    <row r="9" spans="1:8" ht="30" customHeight="1" x14ac:dyDescent="0.15">
      <c r="A9" s="32"/>
      <c r="B9" s="11" t="s">
        <v>10</v>
      </c>
      <c r="C9" s="12">
        <v>81278</v>
      </c>
      <c r="D9" s="13">
        <v>97.62</v>
      </c>
      <c r="E9" s="14">
        <v>32680604</v>
      </c>
      <c r="F9" s="15">
        <v>98.85</v>
      </c>
    </row>
    <row r="10" spans="1:8" ht="30" customHeight="1" x14ac:dyDescent="0.15">
      <c r="A10" s="10"/>
      <c r="B10" s="21" t="s">
        <v>8</v>
      </c>
      <c r="C10" s="22">
        <v>1145</v>
      </c>
      <c r="D10" s="23">
        <v>70.680000000000007</v>
      </c>
      <c r="E10" s="24">
        <v>440255</v>
      </c>
      <c r="F10" s="25">
        <v>53.63</v>
      </c>
    </row>
    <row r="11" spans="1:8" ht="30" customHeight="1" x14ac:dyDescent="0.15">
      <c r="A11" s="26"/>
      <c r="B11" s="27" t="s">
        <v>9</v>
      </c>
      <c r="C11" s="28">
        <f>IF(SUM(C9:C10)=0,"",SUM(C9:C10))</f>
        <v>82423</v>
      </c>
      <c r="D11" s="29">
        <f>IF(C11="","",C11/84879*100)</f>
        <v>97.106469209109434</v>
      </c>
      <c r="E11" s="30">
        <f>IF(SUM(E9:E10)=0,"",SUM(E9:E10))</f>
        <v>33120859</v>
      </c>
      <c r="F11" s="31">
        <f>IF(E11="","",E11/33881765*100)</f>
        <v>97.754231516569462</v>
      </c>
    </row>
    <row r="12" spans="1:8" ht="30" customHeight="1" x14ac:dyDescent="0.15">
      <c r="A12" s="32"/>
      <c r="B12" s="11" t="s">
        <v>11</v>
      </c>
      <c r="C12" s="12">
        <v>177788</v>
      </c>
      <c r="D12" s="13">
        <v>95.86</v>
      </c>
      <c r="E12" s="14">
        <v>105818333</v>
      </c>
      <c r="F12" s="15">
        <v>105.12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4507</v>
      </c>
      <c r="D14" s="23">
        <v>79.28</v>
      </c>
      <c r="E14" s="24">
        <v>1825996</v>
      </c>
      <c r="F14" s="25">
        <v>86.83</v>
      </c>
    </row>
    <row r="15" spans="1:8" ht="30" customHeight="1" x14ac:dyDescent="0.15">
      <c r="A15" s="26"/>
      <c r="B15" s="27" t="s">
        <v>9</v>
      </c>
      <c r="C15" s="28">
        <f>IF(SUM(C12:C14)=0,"",SUM(C12:C14))</f>
        <v>182295</v>
      </c>
      <c r="D15" s="29">
        <f>IF(C15="","",C15/191158*100)</f>
        <v>95.36352127559401</v>
      </c>
      <c r="E15" s="30">
        <f>IF(SUM(E12:E14)=0,"",SUM(E12:E14))</f>
        <v>107644329</v>
      </c>
      <c r="F15" s="31">
        <f>IF(E15="","",E15/102765726*100)</f>
        <v>104.74730553647818</v>
      </c>
    </row>
    <row r="16" spans="1:8" ht="30" customHeight="1" x14ac:dyDescent="0.15">
      <c r="A16" s="32"/>
      <c r="B16" s="11" t="s">
        <v>13</v>
      </c>
      <c r="C16" s="12">
        <v>26064</v>
      </c>
      <c r="D16" s="13">
        <v>95.53</v>
      </c>
      <c r="E16" s="14">
        <v>8854467</v>
      </c>
      <c r="F16" s="15">
        <v>93.87</v>
      </c>
    </row>
    <row r="17" spans="1:7" ht="30" customHeight="1" x14ac:dyDescent="0.15">
      <c r="A17" s="10"/>
      <c r="B17" s="21" t="s">
        <v>8</v>
      </c>
      <c r="C17" s="22">
        <v>240</v>
      </c>
      <c r="D17" s="23">
        <v>444.44</v>
      </c>
      <c r="E17" s="24">
        <v>92255</v>
      </c>
      <c r="F17" s="25">
        <v>279.76</v>
      </c>
    </row>
    <row r="18" spans="1:7" ht="30" customHeight="1" x14ac:dyDescent="0.15">
      <c r="A18" s="26"/>
      <c r="B18" s="27" t="s">
        <v>9</v>
      </c>
      <c r="C18" s="28">
        <f>IF(SUM(C16:C17)=0,"",SUM(C16:C17))</f>
        <v>26304</v>
      </c>
      <c r="D18" s="29">
        <f>IF(C18="","",C18/27339*100)</f>
        <v>96.214199495226609</v>
      </c>
      <c r="E18" s="30">
        <f>IF(SUM(E16:E17)=0,"",SUM(E16:E17))</f>
        <v>8946722</v>
      </c>
      <c r="F18" s="31">
        <f>IF(E18="","",E18/9465190*100)</f>
        <v>94.522370919125763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1030647</v>
      </c>
      <c r="D19" s="36">
        <f>IF(C19&lt;&gt; "",IF(C20 &lt;&gt;"",C19/C20*100,""),"")</f>
        <v>94.967749663675065</v>
      </c>
      <c r="E19" s="37">
        <f>IF(SUM(E18,E15,E11,E8)=0,"",SUM(E18,E15,E11,E8))</f>
        <v>490756620</v>
      </c>
      <c r="F19" s="31">
        <f>IF(E19&lt;&gt; "",IF(E20 &lt;&gt;"",E19/E20*100,""),"")</f>
        <v>103.60893304402661</v>
      </c>
      <c r="G19" s="2"/>
    </row>
    <row r="20" spans="1:7" ht="30" customHeight="1" thickBot="1" x14ac:dyDescent="0.2">
      <c r="A20" s="38" t="s">
        <v>15</v>
      </c>
      <c r="B20" s="39"/>
      <c r="C20" s="40">
        <v>1085260</v>
      </c>
      <c r="D20" s="41">
        <v>107.39</v>
      </c>
      <c r="E20" s="42">
        <v>473662459</v>
      </c>
      <c r="F20" s="43">
        <v>115.24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2022年01月～2022年06月&amp;R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2022-07-20T08:07:22Z</cp:lastPrinted>
  <dcterms:created xsi:type="dcterms:W3CDTF">2010-08-02T01:01:10Z</dcterms:created>
  <dcterms:modified xsi:type="dcterms:W3CDTF">2022-07-20T08:07:22Z</dcterms:modified>
</cp:coreProperties>
</file>