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C19" i="1" l="1"/>
  <c r="D19" i="1" s="1"/>
  <c r="E19" i="1"/>
  <c r="F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<sst xmlns="http://schemas.openxmlformats.org/spreadsheetml/2006/main" count="27" uniqueCount="20">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</sst>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584782</v>
      </c>
      <c r="D2" s="13">
        <v>86.6</v>
      </c>
      <c r="E2" s="14">
        <v>244088007</v>
      </c>
      <c r="F2" s="15">
        <v>83.4</v>
      </c>
    </row>
    <row r="3" spans="1:8" ht="30" customHeight="1" x14ac:dyDescent="0.15">
      <c r="A3" s="10"/>
      <c r="B3" s="16" t="s">
        <v>4</v>
      </c>
      <c r="C3" s="17">
        <v>135245</v>
      </c>
      <c r="D3" s="18">
        <v>99.1</v>
      </c>
      <c r="E3" s="19">
        <v>51953442</v>
      </c>
      <c r="F3" s="20">
        <v>95.61</v>
      </c>
    </row>
    <row r="4" spans="1:8" ht="30" customHeight="1" x14ac:dyDescent="0.15">
      <c r="A4" s="10"/>
      <c r="B4" s="16" t="s">
        <v>5</v>
      </c>
      <c r="C4" s="17">
        <v>69270</v>
      </c>
      <c r="D4" s="18">
        <v>202.38</v>
      </c>
      <c r="E4" s="19">
        <v>23289286</v>
      </c>
      <c r="F4" s="20">
        <v>173.73</v>
      </c>
    </row>
    <row r="5" spans="1:8" ht="30" customHeight="1" x14ac:dyDescent="0.15">
      <c r="A5" s="10"/>
      <c r="B5" s="16" t="s">
        <v>6</v>
      </c>
      <c r="C5" s="17">
        <v>552</v>
      </c>
      <c r="D5" s="18">
        <v>85.85</v>
      </c>
      <c r="E5" s="19">
        <v>237918</v>
      </c>
      <c r="F5" s="20">
        <v>55.15</v>
      </c>
    </row>
    <row r="6" spans="1:8" ht="30" customHeight="1" x14ac:dyDescent="0.15">
      <c r="A6" s="10"/>
      <c r="B6" s="16" t="s">
        <v>7</v>
      </c>
      <c r="C6" s="17"/>
      <c r="D6" s="18"/>
      <c r="E6" s="19"/>
      <c r="F6" s="20"/>
    </row>
    <row r="7" spans="1:8" ht="30" customHeight="1" x14ac:dyDescent="0.15">
      <c r="A7" s="10"/>
      <c r="B7" s="21" t="s">
        <v>8</v>
      </c>
      <c r="C7" s="22">
        <v>10515</v>
      </c>
      <c r="D7" s="23">
        <v>91.02</v>
      </c>
      <c r="E7" s="24">
        <v>3593863</v>
      </c>
      <c r="F7" s="25">
        <v>91.54</v>
      </c>
    </row>
    <row r="8" spans="1:8" ht="30" customHeight="1" x14ac:dyDescent="0.15">
      <c r="A8" s="26"/>
      <c r="B8" s="27" t="s">
        <v>9</v>
      </c>
      <c r="C8" s="28">
        <f>IF(SUM(C2:C7)=0,"",SUM(C2:C7))</f>
        <v>800364</v>
      </c>
      <c r="D8" s="29">
        <f>IF(C8="","",C8/858162*100)</f>
        <v>93.264908024359045</v>
      </c>
      <c r="E8" s="30">
        <f>IF(SUM(E2:E7)=0,"",SUM(E2:E7))</f>
        <v>323162516</v>
      </c>
      <c r="F8" s="31">
        <f>IF(E8="","",E8/364772123*100)</f>
        <v>88.592986038025728</v>
      </c>
    </row>
    <row r="9" spans="1:8" ht="30" customHeight="1" x14ac:dyDescent="0.15">
      <c r="A9" s="32"/>
      <c r="B9" s="11" t="s">
        <v>10</v>
      </c>
      <c r="C9" s="12">
        <v>115761</v>
      </c>
      <c r="D9" s="13">
        <v>92.64</v>
      </c>
      <c r="E9" s="14">
        <v>46366762</v>
      </c>
      <c r="F9" s="15">
        <v>88.98</v>
      </c>
    </row>
    <row r="10" spans="1:8" ht="30" customHeight="1" x14ac:dyDescent="0.15">
      <c r="A10" s="10"/>
      <c r="B10" s="21" t="s">
        <v>8</v>
      </c>
      <c r="C10" s="22">
        <v>1109</v>
      </c>
      <c r="D10" s="23">
        <v>111.12</v>
      </c>
      <c r="E10" s="24">
        <v>385192</v>
      </c>
      <c r="F10" s="25">
        <v>92.45</v>
      </c>
    </row>
    <row r="11" spans="1:8" ht="30" customHeight="1" x14ac:dyDescent="0.15">
      <c r="A11" s="26"/>
      <c r="B11" s="27" t="s">
        <v>9</v>
      </c>
      <c r="C11" s="28">
        <f>IF(SUM(C9:C10)=0,"",SUM(C9:C10))</f>
        <v>116870</v>
      </c>
      <c r="D11" s="29">
        <f>IF(C11="","",C11/125955*100)</f>
        <v>92.787106506291934</v>
      </c>
      <c r="E11" s="30">
        <f>IF(SUM(E9:E10)=0,"",SUM(E9:E10))</f>
        <v>46751954</v>
      </c>
      <c r="F11" s="31">
        <f>IF(E11="","",E11/52523267*100)</f>
        <v>89.01189257705542</v>
      </c>
    </row>
    <row r="12" spans="1:8" ht="30" customHeight="1" x14ac:dyDescent="0.15">
      <c r="A12" s="32"/>
      <c r="B12" s="11" t="s">
        <v>11</v>
      </c>
      <c r="C12" s="12">
        <v>215303</v>
      </c>
      <c r="D12" s="13">
        <v>99.52</v>
      </c>
      <c r="E12" s="14">
        <v>110923564</v>
      </c>
      <c r="F12" s="15">
        <v>96.6</v>
      </c>
    </row>
    <row r="13" spans="1:8" ht="30" customHeight="1" x14ac:dyDescent="0.15">
      <c r="A13" s="10"/>
      <c r="B13" s="16" t="s">
        <v>12</v>
      </c>
      <c r="C13" s="17">
        <v>1591</v>
      </c>
      <c r="D13" s="18">
        <v>93.26</v>
      </c>
      <c r="E13" s="19">
        <v>620488</v>
      </c>
      <c r="F13" s="20">
        <v>112.69</v>
      </c>
    </row>
    <row r="14" spans="1:8" ht="30" customHeight="1" x14ac:dyDescent="0.15">
      <c r="A14" s="10"/>
      <c r="B14" s="21" t="s">
        <v>8</v>
      </c>
      <c r="C14" s="22">
        <v>2097</v>
      </c>
      <c r="D14" s="23">
        <v>219.12</v>
      </c>
      <c r="E14" s="24">
        <v>751819</v>
      </c>
      <c r="F14" s="25">
        <v>105.98</v>
      </c>
    </row>
    <row r="15" spans="1:8" ht="30" customHeight="1" x14ac:dyDescent="0.15">
      <c r="A15" s="26"/>
      <c r="B15" s="27" t="s">
        <v>9</v>
      </c>
      <c r="C15" s="28">
        <f>IF(SUM(C12:C14)=0,"",SUM(C12:C14))</f>
        <v>218991</v>
      </c>
      <c r="D15" s="29">
        <f>IF(C15="","",C15/218998*100)</f>
        <v>99.996803623777382</v>
      </c>
      <c r="E15" s="30">
        <f>IF(SUM(E12:E14)=0,"",SUM(E12:E14))</f>
        <v>112295871</v>
      </c>
      <c r="F15" s="31">
        <f>IF(E15="","",E15/116082781*100)</f>
        <v>96.737750450689148</v>
      </c>
    </row>
    <row r="16" spans="1:8" ht="30" customHeight="1" x14ac:dyDescent="0.15">
      <c r="A16" s="32"/>
      <c r="B16" s="11" t="s">
        <v>13</v>
      </c>
      <c r="C16" s="12">
        <v>38245</v>
      </c>
      <c r="D16" s="13">
        <v>87.57</v>
      </c>
      <c r="E16" s="14">
        <v>13716288</v>
      </c>
      <c r="F16" s="15">
        <v>80.69</v>
      </c>
    </row>
    <row r="17" spans="1:7" ht="30" customHeight="1" x14ac:dyDescent="0.15">
      <c r="A17" s="10"/>
      <c r="B17" s="21" t="s">
        <v>8</v>
      </c>
      <c r="C17" s="22">
        <v>503</v>
      </c>
      <c r="D17" s="23">
        <v>274.86</v>
      </c>
      <c r="E17" s="24">
        <v>124702</v>
      </c>
      <c r="F17" s="25">
        <v>336.22</v>
      </c>
    </row>
    <row r="18" spans="1:7" ht="30" customHeight="1" x14ac:dyDescent="0.15">
      <c r="A18" s="26"/>
      <c r="B18" s="27" t="s">
        <v>9</v>
      </c>
      <c r="C18" s="28">
        <f>IF(SUM(C16:C17)=0,"",SUM(C16:C17))</f>
        <v>38748</v>
      </c>
      <c r="D18" s="29">
        <f>IF(C18="","",C18/43856*100)</f>
        <v>88.352790952207229</v>
      </c>
      <c r="E18" s="30">
        <f>IF(SUM(E16:E17)=0,"",SUM(E16:E17))</f>
        <v>13840990</v>
      </c>
      <c r="F18" s="31">
        <f>IF(E18="","",E18/17036039*100)</f>
        <v>81.245352866355844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1174973</v>
      </c>
      <c r="D19" s="36">
        <f>IF(C19&lt;&gt; "",IF(C20 &lt;&gt;"",C19/C20*100,""),"")</f>
        <v>94.226168852363045</v>
      </c>
      <c r="E19" s="37">
        <f>IF(SUM(E18,E15,E11,E8)=0,"",SUM(E18,E15,E11,E8))</f>
        <v>496051331</v>
      </c>
      <c r="F19" s="31">
        <f>IF(E19&lt;&gt; "",IF(E20 &lt;&gt;"",E19/E20*100,""),"")</f>
        <v>90.123278430620459</v>
      </c>
      <c r="G19" s="2"/>
    </row>
    <row r="20" spans="1:7" ht="30" customHeight="1" thickBot="1" x14ac:dyDescent="0.2">
      <c r="A20" s="38" t="s">
        <v>15</v>
      </c>
      <c r="B20" s="39"/>
      <c r="C20" s="40">
        <v>1246971</v>
      </c>
      <c r="D20" s="41">
        <v>99.82</v>
      </c>
      <c r="E20" s="42">
        <v>550414210</v>
      </c>
      <c r="F20" s="43">
        <v>98.52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2019年07月～2019年12月&amp;R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2020-01-16T05:58:50Z</cp:lastPrinted>
  <dcterms:created xsi:type="dcterms:W3CDTF">2010-08-02T01:01:10Z</dcterms:created>
  <dcterms:modified xsi:type="dcterms:W3CDTF">2020-01-16T05:58:50Z</dcterms:modified>
</cp:coreProperties>
</file>